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 activeTab="2"/>
  </bookViews>
  <sheets>
    <sheet name="Лист1" sheetId="1" r:id="rId1"/>
    <sheet name="Лист2" sheetId="2" r:id="rId2"/>
    <sheet name="Лист3" sheetId="3" r:id="rId3"/>
  </sheets>
  <definedNames>
    <definedName name="_xlnm.Print_Area" localSheetId="2">Лист3!$A$1:$I$111</definedName>
  </definedNames>
  <calcPr calcId="124519"/>
</workbook>
</file>

<file path=xl/calcChain.xml><?xml version="1.0" encoding="utf-8"?>
<calcChain xmlns="http://schemas.openxmlformats.org/spreadsheetml/2006/main">
  <c r="G72" i="3"/>
  <c r="G38"/>
  <c r="G73" l="1"/>
  <c r="G22"/>
  <c r="G18" s="1"/>
  <c r="G17" s="1"/>
  <c r="G16" s="1"/>
  <c r="G15" l="1"/>
  <c r="G111" s="1"/>
  <c r="I14" i="1"/>
  <c r="I10"/>
  <c r="I9" s="1"/>
  <c r="I17"/>
  <c r="I23"/>
</calcChain>
</file>

<file path=xl/sharedStrings.xml><?xml version="1.0" encoding="utf-8"?>
<sst xmlns="http://schemas.openxmlformats.org/spreadsheetml/2006/main" count="425" uniqueCount="169">
  <si>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</si>
  <si>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</si>
  <si>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</si>
  <si>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</si>
  <si>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</si>
  <si>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</si>
  <si>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</si>
  <si>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</si>
  <si>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</si>
  <si>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</si>
  <si>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Единый сельскохозяйственный налог (за налоговые периоды, истекшие до 1 января 2011 года)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</si>
  <si>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</si>
  <si>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</si>
  <si>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</si>
  <si>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 на заключение договоров аренды указанных земельных участков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</si>
  <si>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</si>
  <si>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Налоговые и неналоговые доходы</t>
  </si>
  <si>
    <t>182 1 01 02010 01 0000 110</t>
  </si>
  <si>
    <t>182 1 01 02020 01 0000 110</t>
  </si>
  <si>
    <t>182 1 01 02030 01 0000 110</t>
  </si>
  <si>
    <t>182 1 05 03010 01 0000 110</t>
  </si>
  <si>
    <t>182 1 05 03020 01 0000 110</t>
  </si>
  <si>
    <t>182 1 06 01030 10 0000 110</t>
  </si>
  <si>
    <t>182 1 06 06013 10 0000 110</t>
  </si>
  <si>
    <t>182 1 06 06023 10 0000 110</t>
  </si>
  <si>
    <t>063 1 11 05013 10 0000 120</t>
  </si>
  <si>
    <t>226 2 02 01001 10 0001 151</t>
  </si>
  <si>
    <t>226 2 02 03015 10 0000 151</t>
  </si>
  <si>
    <t xml:space="preserve">Доходы Администрации Альшанского муниципального образования за 2012 год  </t>
  </si>
  <si>
    <t>к  решению Совета депутатов муниципального образования №     от    2013 г.</t>
  </si>
  <si>
    <t>Налоги на имущество</t>
  </si>
  <si>
    <t>000 1 06 00000 00 0000 000</t>
  </si>
  <si>
    <t>Доходы от использования имущества,находящегося в государственной и муниципальной собственности</t>
  </si>
  <si>
    <t>000 1 11 00000 00 0000 000</t>
  </si>
  <si>
    <t>Налоги на прибыль</t>
  </si>
  <si>
    <t>000 1 00 00000 00 0000 000</t>
  </si>
  <si>
    <t>000 1 01 00000 00 0000 000</t>
  </si>
  <si>
    <t>000 1 05 00000 00 0000 000</t>
  </si>
  <si>
    <t>Налоги на совокупный доход</t>
  </si>
  <si>
    <t>Безвозмездные поступления</t>
  </si>
  <si>
    <t>000 2 00 00000 00 0000 000</t>
  </si>
  <si>
    <t>Дотации бюджетам поселений на выравнивание бюджетной обеспеченности из областного  бюджета</t>
  </si>
  <si>
    <t xml:space="preserve">                                                                                               </t>
  </si>
  <si>
    <t xml:space="preserve">         </t>
  </si>
  <si>
    <t xml:space="preserve"> Код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</si>
  <si>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</si>
  <si>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Другие общегосударственные вопросы</t>
  </si>
  <si>
    <t>Жилищно-коммунальное хозяйство</t>
  </si>
  <si>
    <t>Прочие мероприятия по благоустройству городских округов и поселений</t>
  </si>
  <si>
    <t xml:space="preserve"> ИТОГО РАСХОДОВ</t>
  </si>
  <si>
    <t>05</t>
  </si>
  <si>
    <t>00</t>
  </si>
  <si>
    <t>01</t>
  </si>
  <si>
    <t>02</t>
  </si>
  <si>
    <t>04</t>
  </si>
  <si>
    <t>03</t>
  </si>
  <si>
    <t>Благоустройство</t>
  </si>
  <si>
    <t>Подраздел</t>
  </si>
  <si>
    <t>Уплата налога на имущество организаций и транспортного налога</t>
  </si>
  <si>
    <t>Приложение 3</t>
  </si>
  <si>
    <t xml:space="preserve">Администрация Прудового муниципального образования </t>
  </si>
  <si>
    <t>Национальная оборона</t>
  </si>
  <si>
    <t>Общегосударственные вопросы</t>
  </si>
  <si>
    <t>Межбюджетные трансферты</t>
  </si>
  <si>
    <t>Иные межбюджетные трансферты</t>
  </si>
  <si>
    <t>Выполнение функций органами местного самоуправления</t>
  </si>
  <si>
    <t>13</t>
  </si>
  <si>
    <t>Мобилизационная и вневойсковая подготовка</t>
  </si>
  <si>
    <t>Социальная политика</t>
  </si>
  <si>
    <t>10</t>
  </si>
  <si>
    <t>Пенсионное обеспечение</t>
  </si>
  <si>
    <t>4900000</t>
  </si>
  <si>
    <t>Национальная экономика</t>
  </si>
  <si>
    <t xml:space="preserve"> Уличное освещение</t>
  </si>
  <si>
    <t>Раздел</t>
  </si>
  <si>
    <t>Целевая статья</t>
  </si>
  <si>
    <t>Вид расхода</t>
  </si>
  <si>
    <t>сумма тыс.руб.</t>
  </si>
  <si>
    <t>2100000</t>
  </si>
  <si>
    <t>Обеспечение деятельности органов исполнительной власти</t>
  </si>
  <si>
    <t>2130000</t>
  </si>
  <si>
    <t>Расходы на обеспечение деятельности главы администрации</t>
  </si>
  <si>
    <t>2130210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</si>
  <si>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</si>
  <si>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</si>
  <si>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</si>
  <si>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</si>
  <si>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</si>
  <si>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2130220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</si>
  <si>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</si>
  <si>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</si>
  <si>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</si>
  <si>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</si>
  <si>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2130600</t>
  </si>
  <si>
    <t>Уплата налога на имущество организаций и транспортного налога органами местного самоуправления</t>
  </si>
  <si>
    <t>2130610</t>
  </si>
  <si>
    <t>Иные бюджетные ассигнования</t>
  </si>
  <si>
    <t>800</t>
  </si>
  <si>
    <t>Уплата налогов, сборов и иных платежей</t>
  </si>
  <si>
    <t>850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</si>
  <si>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</si>
  <si>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</si>
  <si>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Межбюджетные трансферты передаваемые бюджетам муниципальных районов</t>
  </si>
  <si>
    <t>9100000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</si>
  <si>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</si>
  <si>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9100600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</si>
  <si>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</si>
  <si>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11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</si>
  <si>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</si>
  <si>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</si>
  <si>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</si>
  <si>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Муниципальные программы муниципальных образований</t>
  </si>
  <si>
    <t>6000000</t>
  </si>
  <si>
    <t>Реализация мероприятий по обеспечению санитарно-эпидемиологического благополучия населения</t>
  </si>
  <si>
    <t>Осуществление первичного воинского учета на территории,где отсутствуют военные комиссариаты</t>
  </si>
  <si>
    <t>Дорожное хозяйство(дорожные фонды)</t>
  </si>
  <si>
    <t>09</t>
  </si>
  <si>
    <t>Дорожное хозяйство</t>
  </si>
  <si>
    <t>Расходы на капитальный ремонт, ремонт и содержание автомобильных дорог общего пользования в границах поселений</t>
  </si>
  <si>
    <t>4900109</t>
  </si>
  <si>
    <t>2200000</t>
  </si>
  <si>
    <t>2200010</t>
  </si>
  <si>
    <t>2200050</t>
  </si>
  <si>
    <t>Социальная поддержка и социальное обслуживание граждан</t>
  </si>
  <si>
    <t>2300000</t>
  </si>
  <si>
    <t>2302001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</si>
  <si>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</si>
  <si>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</si>
  <si>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</si>
  <si>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</si>
  <si>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Физкультура и спорт</t>
  </si>
  <si>
    <t>Массовый спорт</t>
  </si>
  <si>
    <t>Реализация мероприятий по организации и проведению спортивных мероприятий</t>
  </si>
  <si>
    <t>Межбюджетные трансферты, передаваемые бюджетам муниципальных районов</t>
  </si>
  <si>
    <t>6Ц00000</t>
  </si>
  <si>
    <t>6Ц0110Ц</t>
  </si>
  <si>
    <t>Культура и кинематография</t>
  </si>
  <si>
    <t>Культура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</si>
  <si>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</si>
  <si>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6Я00000</t>
  </si>
  <si>
    <t>6Я0110Я</t>
  </si>
  <si>
    <t>6Г00000</t>
  </si>
  <si>
    <t>6Г0110Г</t>
  </si>
  <si>
    <t>08</t>
  </si>
  <si>
    <t>Ведомственная структура расходов бюджета администрации Прудового муниципального образования на 2015 год</t>
  </si>
  <si>
    <t>Уплата прочих налогов,сборов и иных платежей</t>
  </si>
  <si>
    <t>Реализация государственных функций, связанных с общегосударственным управлением</t>
  </si>
  <si>
    <t>2930000</t>
  </si>
  <si>
    <t>Членские взносы</t>
  </si>
  <si>
    <t>2930660</t>
  </si>
  <si>
    <t>Расходы за счет межбюджетных трансфертов</t>
  </si>
  <si>
    <t>Муниципальная программа «Развитие физкультуры и спорта в Прудовом муниципальном образовании на 2015 год»</t>
  </si>
  <si>
    <t>Муниципальная программа "Отлов и стерилизация безнадзорных (бездомных) животных на территории Прудового муниципального образования на 2015 год"</t>
  </si>
  <si>
    <t>6100000</t>
  </si>
  <si>
    <t>Муниципальная программа "Предупреждение заболеваемости геморрагической лихорадкой с почечным синдромом населения Прудового  муниципального образования на 2015 год"</t>
  </si>
  <si>
    <t>Реализация мероприятий по предупреждению заболеваемости геморрагической лихорадкой</t>
  </si>
  <si>
    <t>МП «Инвентаризация и паспортизация системы водоснабжения села Переезд Прудового муниципального образования»</t>
  </si>
  <si>
    <t>Реализация мероприятий по инвентаризации и паспортизации системы водоснабжения села Переезд Прудового муниципального образования</t>
  </si>
  <si>
    <t>МП «Строительство детской игровой площадки в поселке Прудовой»</t>
  </si>
  <si>
    <t>Реализация мероприятий по строительству детской игровой площадки</t>
  </si>
  <si>
    <t>6Щ00000</t>
  </si>
  <si>
    <t>6Щ0110Щ</t>
  </si>
  <si>
    <t>Муниципальная программа  «Благоустройство памятника воинам погибшим в Великой Отечественной войне 1941-1945 годов на территории Прудового муниципального образования»</t>
  </si>
  <si>
    <t>Реализация мероприятий по благоустройству памятника воинам погибшим в Великой Отечественной войне 1941-1945 годов</t>
  </si>
  <si>
    <t>540</t>
  </si>
  <si>
    <t xml:space="preserve">   </t>
  </si>
  <si>
    <t xml:space="preserve"> </t>
  </si>
  <si>
    <t>Доплаты к пенсии  муниципальным служащим</t>
  </si>
  <si>
    <t>к  решению Совета депутатов муниципального образования № 89    от  01.04.  2016 г.</t>
  </si>
</sst>
</file>

<file path=xl/styles.xml><?xml version="1.0" encoding="utf-8"?>
<styleSheet xmlns="http://schemas.openxmlformats.org/spreadsheetml/2006/main">
  <numFmts count="2">
    <numFmt numFmtId="164" formatCode=";;"/>
    <numFmt numFmtId="165" formatCode="0.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21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49" fontId="19" fillId="0" borderId="10" xfId="0" applyNumberFormat="1" applyFont="1" applyBorder="1" applyAlignment="1">
      <alignment horizontal="right" vertical="top" wrapText="1"/>
    </xf>
    <xf numFmtId="0" fontId="19" fillId="0" borderId="10" xfId="0" applyFont="1" applyBorder="1" applyAlignment="1">
      <alignment vertical="top" wrapText="1"/>
    </xf>
    <xf numFmtId="0" fontId="19" fillId="0" borderId="10" xfId="0" applyFont="1" applyBorder="1" applyAlignment="1">
      <alignment horizontal="left" vertical="top" wrapText="1"/>
    </xf>
    <xf numFmtId="49" fontId="19" fillId="0" borderId="10" xfId="0" applyNumberFormat="1" applyFont="1" applyBorder="1" applyAlignment="1">
      <alignment vertical="top" wrapText="1"/>
    </xf>
    <xf numFmtId="0" fontId="25" fillId="0" borderId="10" xfId="0" applyFont="1" applyBorder="1" applyAlignment="1">
      <alignment wrapText="1"/>
    </xf>
    <xf numFmtId="165" fontId="18" fillId="0" borderId="10" xfId="0" applyNumberFormat="1" applyFont="1" applyBorder="1" applyAlignment="1">
      <alignment horizontal="right" vertical="center" wrapText="1"/>
    </xf>
    <xf numFmtId="0" fontId="25" fillId="0" borderId="10" xfId="0" applyFont="1" applyBorder="1" applyAlignment="1">
      <alignment vertical="top" wrapText="1"/>
    </xf>
    <xf numFmtId="0" fontId="18" fillId="0" borderId="10" xfId="0" applyFont="1" applyBorder="1" applyAlignment="1">
      <alignment wrapText="1"/>
    </xf>
    <xf numFmtId="0" fontId="18" fillId="0" borderId="18" xfId="0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right" vertical="center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left" wrapText="1"/>
    </xf>
    <xf numFmtId="49" fontId="18" fillId="0" borderId="10" xfId="0" applyNumberFormat="1" applyFont="1" applyBorder="1" applyAlignment="1">
      <alignment horizontal="right" wrapText="1"/>
    </xf>
    <xf numFmtId="0" fontId="18" fillId="0" borderId="18" xfId="0" applyFont="1" applyBorder="1" applyAlignment="1">
      <alignment wrapText="1"/>
    </xf>
    <xf numFmtId="0" fontId="18" fillId="0" borderId="18" xfId="0" applyFont="1" applyBorder="1" applyAlignment="1">
      <alignment horizontal="right" wrapText="1"/>
    </xf>
    <xf numFmtId="49" fontId="18" fillId="0" borderId="17" xfId="0" applyNumberFormat="1" applyFont="1" applyBorder="1" applyAlignment="1">
      <alignment horizontal="right" wrapText="1"/>
    </xf>
    <xf numFmtId="0" fontId="18" fillId="0" borderId="17" xfId="0" applyFont="1" applyBorder="1" applyAlignment="1">
      <alignment wrapText="1"/>
    </xf>
    <xf numFmtId="49" fontId="18" fillId="0" borderId="18" xfId="0" applyNumberFormat="1" applyFont="1" applyBorder="1" applyAlignment="1">
      <alignment horizontal="right" wrapText="1"/>
    </xf>
    <xf numFmtId="0" fontId="18" fillId="0" borderId="17" xfId="0" applyFont="1" applyBorder="1" applyAlignment="1">
      <alignment horizontal="left" wrapText="1"/>
    </xf>
    <xf numFmtId="0" fontId="20" fillId="0" borderId="10" xfId="0" applyFont="1" applyBorder="1"/>
    <xf numFmtId="165" fontId="19" fillId="0" borderId="10" xfId="0" applyNumberFormat="1" applyFont="1" applyBorder="1" applyAlignment="1">
      <alignment horizontal="right" vertical="top" wrapText="1"/>
    </xf>
    <xf numFmtId="165" fontId="18" fillId="0" borderId="10" xfId="0" applyNumberFormat="1" applyFont="1" applyBorder="1" applyAlignment="1">
      <alignment horizontal="right" wrapText="1"/>
    </xf>
    <xf numFmtId="165" fontId="18" fillId="0" borderId="10" xfId="0" applyNumberFormat="1" applyFont="1" applyBorder="1" applyAlignment="1">
      <alignment horizontal="right"/>
    </xf>
    <xf numFmtId="165" fontId="18" fillId="0" borderId="12" xfId="0" applyNumberFormat="1" applyFont="1" applyBorder="1" applyAlignment="1">
      <alignment horizontal="right" wrapText="1"/>
    </xf>
    <xf numFmtId="165" fontId="18" fillId="0" borderId="10" xfId="0" applyNumberFormat="1" applyFont="1" applyBorder="1" applyAlignment="1">
      <alignment horizontal="right" vertical="center"/>
    </xf>
    <xf numFmtId="165" fontId="19" fillId="0" borderId="10" xfId="0" applyNumberFormat="1" applyFont="1" applyBorder="1" applyAlignment="1">
      <alignment horizontal="right"/>
    </xf>
    <xf numFmtId="0" fontId="25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17" xfId="0" applyFont="1" applyBorder="1" applyAlignment="1">
      <alignment vertical="top" wrapText="1"/>
    </xf>
    <xf numFmtId="0" fontId="18" fillId="0" borderId="18" xfId="0" applyFont="1" applyBorder="1" applyAlignment="1">
      <alignment horizontal="left" wrapText="1"/>
    </xf>
    <xf numFmtId="0" fontId="25" fillId="0" borderId="0" xfId="0" applyFont="1" applyAlignment="1">
      <alignment horizontal="left"/>
    </xf>
    <xf numFmtId="0" fontId="18" fillId="0" borderId="10" xfId="0" applyFont="1" applyBorder="1" applyAlignment="1">
      <alignment horizontal="left" wrapText="1"/>
    </xf>
    <xf numFmtId="49" fontId="18" fillId="0" borderId="10" xfId="0" applyNumberFormat="1" applyFont="1" applyBorder="1" applyAlignment="1">
      <alignment horizontal="left" wrapText="1"/>
    </xf>
    <xf numFmtId="0" fontId="25" fillId="0" borderId="10" xfId="0" applyFont="1" applyBorder="1" applyAlignment="1">
      <alignment horizontal="left"/>
    </xf>
    <xf numFmtId="0" fontId="25" fillId="0" borderId="18" xfId="0" applyFont="1" applyBorder="1" applyAlignment="1">
      <alignment wrapText="1"/>
    </xf>
    <xf numFmtId="49" fontId="18" fillId="0" borderId="12" xfId="0" applyNumberFormat="1" applyFont="1" applyBorder="1" applyAlignment="1">
      <alignment horizontal="right" wrapText="1"/>
    </xf>
    <xf numFmtId="49" fontId="18" fillId="0" borderId="17" xfId="0" applyNumberFormat="1" applyFont="1" applyBorder="1" applyAlignment="1">
      <alignment horizontal="left" wrapText="1"/>
    </xf>
    <xf numFmtId="49" fontId="18" fillId="0" borderId="18" xfId="0" applyNumberFormat="1" applyFont="1" applyBorder="1" applyAlignment="1">
      <alignment horizontal="left" wrapText="1"/>
    </xf>
    <xf numFmtId="0" fontId="18" fillId="0" borderId="19" xfId="0" applyFont="1" applyBorder="1" applyAlignment="1">
      <alignment wrapText="1"/>
    </xf>
    <xf numFmtId="0" fontId="25" fillId="0" borderId="10" xfId="0" applyFont="1" applyBorder="1" applyAlignment="1">
      <alignment horizontal="justify" wrapText="1"/>
    </xf>
    <xf numFmtId="0" fontId="25" fillId="0" borderId="10" xfId="0" applyFont="1" applyBorder="1"/>
    <xf numFmtId="0" fontId="26" fillId="0" borderId="10" xfId="0" applyFont="1" applyBorder="1"/>
    <xf numFmtId="49" fontId="18" fillId="0" borderId="18" xfId="0" applyNumberFormat="1" applyFont="1" applyBorder="1" applyAlignment="1">
      <alignment horizontal="left" vertical="center" wrapText="1"/>
    </xf>
    <xf numFmtId="49" fontId="18" fillId="0" borderId="11" xfId="0" applyNumberFormat="1" applyFont="1" applyBorder="1" applyAlignment="1">
      <alignment horizontal="left" wrapText="1"/>
    </xf>
    <xf numFmtId="0" fontId="25" fillId="0" borderId="10" xfId="0" applyFont="1" applyBorder="1" applyAlignment="1">
      <alignment horizontal="left" wrapText="1"/>
    </xf>
    <xf numFmtId="0" fontId="25" fillId="0" borderId="17" xfId="0" applyFont="1" applyBorder="1" applyAlignment="1">
      <alignment horizontal="left" wrapText="1"/>
    </xf>
    <xf numFmtId="0" fontId="25" fillId="0" borderId="18" xfId="0" applyFont="1" applyBorder="1" applyAlignment="1">
      <alignment horizontal="left"/>
    </xf>
    <xf numFmtId="0" fontId="25" fillId="0" borderId="19" xfId="0" applyFont="1" applyBorder="1" applyAlignment="1">
      <alignment horizontal="left"/>
    </xf>
    <xf numFmtId="49" fontId="18" fillId="0" borderId="10" xfId="0" applyNumberFormat="1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right" vertical="top" wrapText="1"/>
    </xf>
    <xf numFmtId="165" fontId="18" fillId="0" borderId="10" xfId="0" applyNumberFormat="1" applyFont="1" applyBorder="1" applyAlignment="1">
      <alignment horizontal="right" vertical="top" wrapText="1"/>
    </xf>
    <xf numFmtId="0" fontId="18" fillId="0" borderId="0" xfId="0" applyFont="1" applyAlignment="1"/>
    <xf numFmtId="0" fontId="18" fillId="0" borderId="11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49" fontId="22" fillId="0" borderId="10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164" fontId="22" fillId="0" borderId="11" xfId="46" applyNumberFormat="1" applyFont="1" applyFill="1" applyBorder="1" applyAlignment="1" applyProtection="1">
      <alignment horizontal="left" wrapText="1"/>
    </xf>
    <xf numFmtId="164" fontId="22" fillId="0" borderId="13" xfId="46" applyNumberFormat="1" applyFont="1" applyFill="1" applyBorder="1" applyAlignment="1" applyProtection="1">
      <alignment horizontal="left" wrapText="1"/>
    </xf>
    <xf numFmtId="164" fontId="22" fillId="0" borderId="12" xfId="46" applyNumberFormat="1" applyFont="1" applyFill="1" applyBorder="1" applyAlignment="1" applyProtection="1">
      <alignment horizontal="left" wrapText="1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165" fontId="18" fillId="0" borderId="11" xfId="0" applyNumberFormat="1" applyFont="1" applyBorder="1" applyAlignment="1">
      <alignment horizontal="center" vertical="top"/>
    </xf>
    <xf numFmtId="165" fontId="18" fillId="0" borderId="12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18" fillId="0" borderId="10" xfId="0" applyNumberFormat="1" applyFont="1" applyBorder="1" applyAlignment="1">
      <alignment horizontal="right" wrapText="1"/>
    </xf>
    <xf numFmtId="165" fontId="18" fillId="0" borderId="17" xfId="0" applyNumberFormat="1" applyFont="1" applyBorder="1" applyAlignment="1">
      <alignment horizontal="right"/>
    </xf>
    <xf numFmtId="165" fontId="18" fillId="0" borderId="19" xfId="0" applyNumberFormat="1" applyFont="1" applyBorder="1" applyAlignment="1">
      <alignment horizontal="right"/>
    </xf>
    <xf numFmtId="165" fontId="18" fillId="0" borderId="18" xfId="0" applyNumberFormat="1" applyFont="1" applyBorder="1" applyAlignment="1">
      <alignment horizontal="right"/>
    </xf>
    <xf numFmtId="0" fontId="18" fillId="0" borderId="17" xfId="0" applyFont="1" applyBorder="1" applyAlignment="1">
      <alignment horizontal="left" wrapText="1"/>
    </xf>
    <xf numFmtId="0" fontId="18" fillId="0" borderId="18" xfId="0" applyFont="1" applyBorder="1" applyAlignment="1">
      <alignment horizontal="left" wrapText="1"/>
    </xf>
    <xf numFmtId="49" fontId="18" fillId="0" borderId="10" xfId="0" applyNumberFormat="1" applyFont="1" applyBorder="1" applyAlignment="1">
      <alignment horizontal="left" wrapText="1"/>
    </xf>
    <xf numFmtId="0" fontId="18" fillId="0" borderId="17" xfId="0" applyFont="1" applyBorder="1" applyAlignment="1">
      <alignment vertical="top" wrapText="1"/>
    </xf>
    <xf numFmtId="0" fontId="18" fillId="0" borderId="19" xfId="0" applyFont="1" applyBorder="1" applyAlignment="1">
      <alignment vertical="top" wrapText="1"/>
    </xf>
    <xf numFmtId="0" fontId="18" fillId="0" borderId="18" xfId="0" applyFont="1" applyBorder="1" applyAlignment="1">
      <alignment vertical="top" wrapText="1"/>
    </xf>
    <xf numFmtId="0" fontId="18" fillId="0" borderId="19" xfId="0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0" fontId="18" fillId="0" borderId="10" xfId="0" applyFont="1" applyBorder="1" applyAlignment="1">
      <alignment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25"/>
  <sheetViews>
    <sheetView workbookViewId="0">
      <selection activeCell="B2" sqref="B2:M7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98" t="s">
        <v>0</v>
      </c>
      <c r="I2" s="98"/>
      <c r="J2" s="98"/>
      <c r="K2" s="98"/>
      <c r="L2" s="98"/>
    </row>
    <row r="3" spans="2:14" ht="15.75">
      <c r="D3" s="97" t="s">
        <v>29</v>
      </c>
      <c r="E3" s="97"/>
      <c r="F3" s="97"/>
      <c r="G3" s="97"/>
      <c r="H3" s="97"/>
      <c r="I3" s="97"/>
      <c r="J3" s="97"/>
      <c r="K3" s="97"/>
      <c r="L3" s="97"/>
      <c r="M3" s="97"/>
    </row>
    <row r="5" spans="2:14" ht="15.75">
      <c r="B5" s="2" t="s">
        <v>28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1</v>
      </c>
      <c r="E6" s="2"/>
      <c r="F6" s="2"/>
      <c r="G6" s="2"/>
      <c r="H6" s="2"/>
    </row>
    <row r="7" spans="2:14">
      <c r="J7" t="s">
        <v>5</v>
      </c>
    </row>
    <row r="8" spans="2:14" ht="15.75">
      <c r="B8" s="74" t="s">
        <v>2</v>
      </c>
      <c r="C8" s="76"/>
      <c r="D8" s="75"/>
      <c r="E8" s="74" t="s">
        <v>3</v>
      </c>
      <c r="F8" s="76"/>
      <c r="G8" s="76"/>
      <c r="H8" s="75"/>
      <c r="I8" s="74" t="s">
        <v>4</v>
      </c>
      <c r="J8" s="75"/>
    </row>
    <row r="9" spans="2:14" ht="18.75">
      <c r="B9" s="99" t="s">
        <v>16</v>
      </c>
      <c r="C9" s="100"/>
      <c r="D9" s="101"/>
      <c r="E9" s="74" t="s">
        <v>35</v>
      </c>
      <c r="F9" s="76"/>
      <c r="G9" s="76"/>
      <c r="H9" s="75"/>
      <c r="I9" s="74">
        <f>SUM(I10+I14+I17+I21+I23)</f>
        <v>1557.4</v>
      </c>
      <c r="J9" s="75"/>
    </row>
    <row r="10" spans="2:14" ht="18.75">
      <c r="B10" s="85" t="s">
        <v>34</v>
      </c>
      <c r="C10" s="86"/>
      <c r="D10" s="87"/>
      <c r="E10" s="74" t="s">
        <v>36</v>
      </c>
      <c r="F10" s="76"/>
      <c r="G10" s="76"/>
      <c r="H10" s="75"/>
      <c r="I10" s="74">
        <f>SUM(I11+I12+I13)</f>
        <v>280.20000000000005</v>
      </c>
      <c r="J10" s="75"/>
    </row>
    <row r="11" spans="2:14" ht="130.5" customHeight="1">
      <c r="B11" s="77" t="s">
        <v>6</v>
      </c>
      <c r="C11" s="78"/>
      <c r="D11" s="79"/>
      <c r="E11" s="80" t="s">
        <v>17</v>
      </c>
      <c r="F11" s="81"/>
      <c r="G11" s="81"/>
      <c r="H11" s="82"/>
      <c r="I11" s="83">
        <v>280</v>
      </c>
      <c r="J11" s="84"/>
    </row>
    <row r="12" spans="2:14" ht="175.5" customHeight="1">
      <c r="B12" s="71" t="s">
        <v>7</v>
      </c>
      <c r="C12" s="72"/>
      <c r="D12" s="73"/>
      <c r="E12" s="64" t="s">
        <v>18</v>
      </c>
      <c r="F12" s="64"/>
      <c r="G12" s="64"/>
      <c r="H12" s="64"/>
      <c r="I12" s="62">
        <v>0.1</v>
      </c>
      <c r="J12" s="63"/>
    </row>
    <row r="13" spans="2:14" ht="80.25" customHeight="1">
      <c r="B13" s="65" t="s">
        <v>8</v>
      </c>
      <c r="C13" s="66"/>
      <c r="D13" s="67"/>
      <c r="E13" s="64" t="s">
        <v>19</v>
      </c>
      <c r="F13" s="64"/>
      <c r="G13" s="64"/>
      <c r="H13" s="64"/>
      <c r="I13" s="62">
        <v>0.1</v>
      </c>
      <c r="J13" s="63"/>
    </row>
    <row r="14" spans="2:14" ht="18" customHeight="1">
      <c r="B14" s="94" t="s">
        <v>38</v>
      </c>
      <c r="C14" s="95"/>
      <c r="D14" s="96"/>
      <c r="E14" s="91" t="s">
        <v>37</v>
      </c>
      <c r="F14" s="92"/>
      <c r="G14" s="92"/>
      <c r="H14" s="93"/>
      <c r="I14" s="62">
        <f>SUM(I15+I16)</f>
        <v>365.9</v>
      </c>
      <c r="J14" s="63"/>
    </row>
    <row r="15" spans="2:14" ht="16.5" customHeight="1">
      <c r="B15" s="68" t="s">
        <v>9</v>
      </c>
      <c r="C15" s="69"/>
      <c r="D15" s="70"/>
      <c r="E15" s="64" t="s">
        <v>20</v>
      </c>
      <c r="F15" s="64"/>
      <c r="G15" s="64"/>
      <c r="H15" s="64"/>
      <c r="I15" s="62">
        <v>116.6</v>
      </c>
      <c r="J15" s="63"/>
    </row>
    <row r="16" spans="2:14" ht="48" customHeight="1">
      <c r="B16" s="65" t="s">
        <v>10</v>
      </c>
      <c r="C16" s="66"/>
      <c r="D16" s="67"/>
      <c r="E16" s="64" t="s">
        <v>21</v>
      </c>
      <c r="F16" s="64"/>
      <c r="G16" s="64"/>
      <c r="H16" s="64"/>
      <c r="I16" s="62">
        <v>249.3</v>
      </c>
      <c r="J16" s="63"/>
    </row>
    <row r="17" spans="2:10" ht="18" customHeight="1">
      <c r="B17" s="94" t="s">
        <v>30</v>
      </c>
      <c r="C17" s="95"/>
      <c r="D17" s="96"/>
      <c r="E17" s="91" t="s">
        <v>31</v>
      </c>
      <c r="F17" s="92"/>
      <c r="G17" s="92"/>
      <c r="H17" s="93"/>
      <c r="I17" s="62">
        <f>SUM(I18+I19+I20)</f>
        <v>777.1</v>
      </c>
      <c r="J17" s="63"/>
    </row>
    <row r="18" spans="2:10" ht="66.75" customHeight="1">
      <c r="B18" s="102" t="s">
        <v>11</v>
      </c>
      <c r="C18" s="102"/>
      <c r="D18" s="102"/>
      <c r="E18" s="64" t="s">
        <v>22</v>
      </c>
      <c r="F18" s="64"/>
      <c r="G18" s="64"/>
      <c r="H18" s="64"/>
      <c r="I18" s="62">
        <v>20.6</v>
      </c>
      <c r="J18" s="63"/>
    </row>
    <row r="19" spans="2:10" ht="113.25" customHeight="1">
      <c r="B19" s="65" t="s">
        <v>12</v>
      </c>
      <c r="C19" s="66"/>
      <c r="D19" s="67"/>
      <c r="E19" s="64" t="s">
        <v>23</v>
      </c>
      <c r="F19" s="64"/>
      <c r="G19" s="64"/>
      <c r="H19" s="64"/>
      <c r="I19" s="62">
        <v>750.3</v>
      </c>
      <c r="J19" s="63"/>
    </row>
    <row r="20" spans="2:10" ht="112.5" customHeight="1">
      <c r="B20" s="65" t="s">
        <v>13</v>
      </c>
      <c r="C20" s="66"/>
      <c r="D20" s="67"/>
      <c r="E20" s="64" t="s">
        <v>24</v>
      </c>
      <c r="F20" s="64"/>
      <c r="G20" s="64"/>
      <c r="H20" s="64"/>
      <c r="I20" s="62">
        <v>6.2</v>
      </c>
      <c r="J20" s="63"/>
    </row>
    <row r="21" spans="2:10" ht="74.25" customHeight="1">
      <c r="B21" s="94" t="s">
        <v>32</v>
      </c>
      <c r="C21" s="95"/>
      <c r="D21" s="96"/>
      <c r="E21" s="91" t="s">
        <v>33</v>
      </c>
      <c r="F21" s="92"/>
      <c r="G21" s="92"/>
      <c r="H21" s="93"/>
      <c r="I21" s="62">
        <v>52.8</v>
      </c>
      <c r="J21" s="63"/>
    </row>
    <row r="22" spans="2:10" ht="128.25" customHeight="1">
      <c r="B22" s="88" t="s">
        <v>14</v>
      </c>
      <c r="C22" s="89"/>
      <c r="D22" s="90"/>
      <c r="E22" s="91" t="s">
        <v>25</v>
      </c>
      <c r="F22" s="92"/>
      <c r="G22" s="92"/>
      <c r="H22" s="93"/>
      <c r="I22" s="62">
        <v>52.8</v>
      </c>
      <c r="J22" s="63"/>
    </row>
    <row r="23" spans="2:10" ht="17.25" customHeight="1">
      <c r="B23" s="94" t="s">
        <v>39</v>
      </c>
      <c r="C23" s="95"/>
      <c r="D23" s="96"/>
      <c r="E23" s="91" t="s">
        <v>40</v>
      </c>
      <c r="F23" s="92"/>
      <c r="G23" s="92"/>
      <c r="H23" s="93"/>
      <c r="I23" s="62">
        <f>SUM(I24+I25)</f>
        <v>81.400000000000006</v>
      </c>
      <c r="J23" s="63"/>
    </row>
    <row r="24" spans="2:10" ht="49.5" customHeight="1">
      <c r="B24" s="102" t="s">
        <v>41</v>
      </c>
      <c r="C24" s="102"/>
      <c r="D24" s="102"/>
      <c r="E24" s="64" t="s">
        <v>26</v>
      </c>
      <c r="F24" s="64"/>
      <c r="G24" s="64"/>
      <c r="H24" s="64"/>
      <c r="I24" s="62">
        <v>27.3</v>
      </c>
      <c r="J24" s="63"/>
    </row>
    <row r="25" spans="2:10" ht="64.5" customHeight="1">
      <c r="B25" s="65" t="s">
        <v>15</v>
      </c>
      <c r="C25" s="66"/>
      <c r="D25" s="67"/>
      <c r="E25" s="64" t="s">
        <v>27</v>
      </c>
      <c r="F25" s="64"/>
      <c r="G25" s="64"/>
      <c r="H25" s="64"/>
      <c r="I25" s="62">
        <v>54.1</v>
      </c>
      <c r="J25" s="63"/>
    </row>
  </sheetData>
  <mergeCells count="56">
    <mergeCell ref="B18:D18"/>
    <mergeCell ref="E18:H18"/>
    <mergeCell ref="I18:J18"/>
    <mergeCell ref="B19:D19"/>
    <mergeCell ref="E19:H19"/>
    <mergeCell ref="I19:J19"/>
    <mergeCell ref="D3:M3"/>
    <mergeCell ref="H2:L2"/>
    <mergeCell ref="B25:D25"/>
    <mergeCell ref="E25:H25"/>
    <mergeCell ref="I25:J25"/>
    <mergeCell ref="B9:D9"/>
    <mergeCell ref="E9:H9"/>
    <mergeCell ref="I9:J9"/>
    <mergeCell ref="B14:D14"/>
    <mergeCell ref="E14:H14"/>
    <mergeCell ref="I14:J14"/>
    <mergeCell ref="B24:D24"/>
    <mergeCell ref="E24:H24"/>
    <mergeCell ref="B17:D17"/>
    <mergeCell ref="E17:H17"/>
    <mergeCell ref="I17:J17"/>
    <mergeCell ref="I24:J24"/>
    <mergeCell ref="B20:D20"/>
    <mergeCell ref="E20:H20"/>
    <mergeCell ref="I20:J20"/>
    <mergeCell ref="B22:D22"/>
    <mergeCell ref="E22:H22"/>
    <mergeCell ref="I22:J22"/>
    <mergeCell ref="B23:D23"/>
    <mergeCell ref="E23:H23"/>
    <mergeCell ref="I23:J23"/>
    <mergeCell ref="B21:D21"/>
    <mergeCell ref="E21:H21"/>
    <mergeCell ref="I21:J21"/>
    <mergeCell ref="B12:D12"/>
    <mergeCell ref="I8:J8"/>
    <mergeCell ref="E8:H8"/>
    <mergeCell ref="B8:D8"/>
    <mergeCell ref="B11:D11"/>
    <mergeCell ref="E11:H11"/>
    <mergeCell ref="I11:J11"/>
    <mergeCell ref="E12:H12"/>
    <mergeCell ref="I12:J12"/>
    <mergeCell ref="B10:D10"/>
    <mergeCell ref="E10:H10"/>
    <mergeCell ref="I10:J10"/>
    <mergeCell ref="I13:J13"/>
    <mergeCell ref="I15:J15"/>
    <mergeCell ref="E16:H16"/>
    <mergeCell ref="I16:J16"/>
    <mergeCell ref="B13:D13"/>
    <mergeCell ref="E13:H13"/>
    <mergeCell ref="B15:D15"/>
    <mergeCell ref="E15:H15"/>
    <mergeCell ref="B16:D16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M111"/>
  <sheetViews>
    <sheetView tabSelected="1" workbookViewId="0">
      <selection activeCell="A3" sqref="A3:H3"/>
    </sheetView>
  </sheetViews>
  <sheetFormatPr defaultRowHeight="15"/>
  <cols>
    <col min="1" max="1" width="32.140625" customWidth="1"/>
    <col min="3" max="3" width="11" customWidth="1"/>
    <col min="4" max="4" width="14.7109375" customWidth="1"/>
    <col min="5" max="5" width="13.85546875" customWidth="1"/>
    <col min="6" max="6" width="11.5703125" customWidth="1"/>
    <col min="7" max="7" width="11.140625" customWidth="1"/>
    <col min="9" max="9" width="8.7109375" customWidth="1"/>
  </cols>
  <sheetData>
    <row r="2" spans="1:13" ht="15.75">
      <c r="E2" s="61" t="s">
        <v>59</v>
      </c>
      <c r="F2" s="61"/>
      <c r="H2" s="98"/>
      <c r="I2" s="98"/>
      <c r="J2" s="98"/>
      <c r="K2" s="98"/>
      <c r="L2" s="98"/>
    </row>
    <row r="3" spans="1:13" ht="15.75">
      <c r="A3" s="98" t="s">
        <v>168</v>
      </c>
      <c r="B3" s="98"/>
      <c r="C3" s="98"/>
      <c r="D3" s="98"/>
      <c r="E3" s="98"/>
      <c r="F3" s="98"/>
      <c r="G3" s="98"/>
      <c r="H3" s="98"/>
      <c r="I3" s="61"/>
      <c r="J3" s="61"/>
      <c r="K3" s="61"/>
      <c r="L3" s="61"/>
      <c r="M3" s="61"/>
    </row>
    <row r="5" spans="1:13" ht="15.7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.75">
      <c r="D6" s="2"/>
      <c r="E6" s="2"/>
      <c r="F6" s="2"/>
      <c r="G6" s="2"/>
      <c r="H6" s="2"/>
    </row>
    <row r="8" spans="1:13" ht="34.5" customHeight="1">
      <c r="A8" s="120" t="s">
        <v>144</v>
      </c>
      <c r="B8" s="120"/>
      <c r="C8" s="120"/>
      <c r="D8" s="120"/>
      <c r="E8" s="120"/>
      <c r="F8" s="120"/>
      <c r="I8" t="s">
        <v>165</v>
      </c>
    </row>
    <row r="9" spans="1:13" ht="15.75">
      <c r="B9" s="1" t="s">
        <v>42</v>
      </c>
    </row>
    <row r="10" spans="1:13" ht="15.75">
      <c r="A10" s="4"/>
    </row>
    <row r="11" spans="1:13" ht="15.75">
      <c r="A11" s="1"/>
    </row>
    <row r="12" spans="1:13">
      <c r="A12" s="115" t="s">
        <v>43</v>
      </c>
      <c r="B12" s="115" t="s">
        <v>44</v>
      </c>
      <c r="C12" s="118" t="s">
        <v>74</v>
      </c>
      <c r="D12" s="115" t="s">
        <v>57</v>
      </c>
      <c r="E12" s="119" t="s">
        <v>75</v>
      </c>
      <c r="F12" s="119" t="s">
        <v>76</v>
      </c>
      <c r="G12" s="116" t="s">
        <v>77</v>
      </c>
    </row>
    <row r="13" spans="1:13" ht="24" customHeight="1">
      <c r="A13" s="115"/>
      <c r="B13" s="115"/>
      <c r="C13" s="118"/>
      <c r="D13" s="115"/>
      <c r="E13" s="119"/>
      <c r="F13" s="119"/>
      <c r="G13" s="117"/>
    </row>
    <row r="14" spans="1:13" ht="33.75" customHeight="1">
      <c r="A14" s="6" t="s">
        <v>60</v>
      </c>
      <c r="B14" s="7">
        <v>234</v>
      </c>
      <c r="C14" s="8"/>
      <c r="D14" s="8"/>
      <c r="E14" s="8"/>
      <c r="F14" s="5"/>
      <c r="G14" s="30">
        <v>3767.6</v>
      </c>
    </row>
    <row r="15" spans="1:13" ht="22.5" customHeight="1">
      <c r="A15" s="20" t="s">
        <v>62</v>
      </c>
      <c r="B15" s="19">
        <v>234</v>
      </c>
      <c r="C15" s="58" t="s">
        <v>52</v>
      </c>
      <c r="D15" s="58" t="s">
        <v>51</v>
      </c>
      <c r="E15" s="58"/>
      <c r="F15" s="59"/>
      <c r="G15" s="60">
        <f>SUM(G16+G33+G38)</f>
        <v>2735.7</v>
      </c>
    </row>
    <row r="16" spans="1:13" ht="110.25">
      <c r="A16" s="12" t="s">
        <v>45</v>
      </c>
      <c r="B16" s="19">
        <v>234</v>
      </c>
      <c r="C16" s="58" t="s">
        <v>52</v>
      </c>
      <c r="D16" s="58" t="s">
        <v>54</v>
      </c>
      <c r="E16" s="58"/>
      <c r="F16" s="59"/>
      <c r="G16" s="60">
        <f>SUM(G17)</f>
        <v>2196.1999999999998</v>
      </c>
    </row>
    <row r="17" spans="1:7" ht="35.25" customHeight="1">
      <c r="A17" s="19" t="s">
        <v>65</v>
      </c>
      <c r="B17" s="19">
        <v>234</v>
      </c>
      <c r="C17" s="58" t="s">
        <v>52</v>
      </c>
      <c r="D17" s="58" t="s">
        <v>54</v>
      </c>
      <c r="E17" s="58" t="s">
        <v>78</v>
      </c>
      <c r="F17" s="59"/>
      <c r="G17" s="60">
        <f>SUM(G18)</f>
        <v>2196.1999999999998</v>
      </c>
    </row>
    <row r="18" spans="1:7" ht="47.25">
      <c r="A18" s="12" t="s">
        <v>79</v>
      </c>
      <c r="B18" s="41">
        <v>234</v>
      </c>
      <c r="C18" s="42" t="s">
        <v>52</v>
      </c>
      <c r="D18" s="42" t="s">
        <v>54</v>
      </c>
      <c r="E18" s="42" t="s">
        <v>80</v>
      </c>
      <c r="F18" s="22"/>
      <c r="G18" s="31">
        <f>SUM(G19+G22+G29)</f>
        <v>2196.1999999999998</v>
      </c>
    </row>
    <row r="19" spans="1:7" ht="47.25">
      <c r="A19" s="12" t="s">
        <v>81</v>
      </c>
      <c r="B19" s="41">
        <v>234</v>
      </c>
      <c r="C19" s="42" t="s">
        <v>52</v>
      </c>
      <c r="D19" s="42" t="s">
        <v>54</v>
      </c>
      <c r="E19" s="42" t="s">
        <v>82</v>
      </c>
      <c r="F19" s="22"/>
      <c r="G19" s="31">
        <v>714.1</v>
      </c>
    </row>
    <row r="20" spans="1:7" ht="141.75">
      <c r="A20" s="16" t="s">
        <v>83</v>
      </c>
      <c r="B20" s="17">
        <v>234</v>
      </c>
      <c r="C20" s="14" t="s">
        <v>52</v>
      </c>
      <c r="D20" s="14" t="s">
        <v>54</v>
      </c>
      <c r="E20" s="14" t="s">
        <v>82</v>
      </c>
      <c r="F20" s="15" t="s">
        <v>84</v>
      </c>
      <c r="G20" s="10">
        <v>714.1</v>
      </c>
    </row>
    <row r="21" spans="1:7" ht="47.25">
      <c r="A21" s="21" t="s">
        <v>85</v>
      </c>
      <c r="B21" s="41">
        <v>234</v>
      </c>
      <c r="C21" s="42" t="s">
        <v>52</v>
      </c>
      <c r="D21" s="42" t="s">
        <v>54</v>
      </c>
      <c r="E21" s="42" t="s">
        <v>82</v>
      </c>
      <c r="F21" s="22" t="s">
        <v>86</v>
      </c>
      <c r="G21" s="31">
        <v>714.1</v>
      </c>
    </row>
    <row r="22" spans="1:7" ht="47.25">
      <c r="A22" s="12" t="s">
        <v>87</v>
      </c>
      <c r="B22" s="41">
        <v>234</v>
      </c>
      <c r="C22" s="42" t="s">
        <v>52</v>
      </c>
      <c r="D22" s="42" t="s">
        <v>54</v>
      </c>
      <c r="E22" s="42" t="s">
        <v>88</v>
      </c>
      <c r="F22" s="22"/>
      <c r="G22" s="31">
        <f>SUM(G23+G25+G27)</f>
        <v>1470.1999999999998</v>
      </c>
    </row>
    <row r="23" spans="1:7" ht="141.75">
      <c r="A23" s="21" t="s">
        <v>83</v>
      </c>
      <c r="B23" s="41">
        <v>234</v>
      </c>
      <c r="C23" s="42" t="s">
        <v>52</v>
      </c>
      <c r="D23" s="42" t="s">
        <v>54</v>
      </c>
      <c r="E23" s="42" t="s">
        <v>88</v>
      </c>
      <c r="F23" s="22" t="s">
        <v>84</v>
      </c>
      <c r="G23" s="31">
        <v>1264.8</v>
      </c>
    </row>
    <row r="24" spans="1:7" ht="47.25">
      <c r="A24" s="21" t="s">
        <v>85</v>
      </c>
      <c r="B24" s="41">
        <v>234</v>
      </c>
      <c r="C24" s="42" t="s">
        <v>52</v>
      </c>
      <c r="D24" s="42" t="s">
        <v>54</v>
      </c>
      <c r="E24" s="42" t="s">
        <v>88</v>
      </c>
      <c r="F24" s="22" t="s">
        <v>86</v>
      </c>
      <c r="G24" s="31">
        <v>1264.8</v>
      </c>
    </row>
    <row r="25" spans="1:7" ht="47.25">
      <c r="A25" s="12" t="s">
        <v>89</v>
      </c>
      <c r="B25" s="41">
        <v>234</v>
      </c>
      <c r="C25" s="42" t="s">
        <v>52</v>
      </c>
      <c r="D25" s="42" t="s">
        <v>54</v>
      </c>
      <c r="E25" s="42" t="s">
        <v>88</v>
      </c>
      <c r="F25" s="22" t="s">
        <v>90</v>
      </c>
      <c r="G25" s="31">
        <v>205.3</v>
      </c>
    </row>
    <row r="26" spans="1:7" ht="63">
      <c r="A26" s="12" t="s">
        <v>91</v>
      </c>
      <c r="B26" s="41">
        <v>234</v>
      </c>
      <c r="C26" s="42" t="s">
        <v>52</v>
      </c>
      <c r="D26" s="42" t="s">
        <v>54</v>
      </c>
      <c r="E26" s="42" t="s">
        <v>88</v>
      </c>
      <c r="F26" s="22" t="s">
        <v>92</v>
      </c>
      <c r="G26" s="31">
        <v>205.3</v>
      </c>
    </row>
    <row r="27" spans="1:7" ht="31.5">
      <c r="A27" s="21" t="s">
        <v>96</v>
      </c>
      <c r="B27" s="41">
        <v>231</v>
      </c>
      <c r="C27" s="42" t="s">
        <v>52</v>
      </c>
      <c r="D27" s="42" t="s">
        <v>54</v>
      </c>
      <c r="E27" s="42" t="s">
        <v>88</v>
      </c>
      <c r="F27" s="22" t="s">
        <v>97</v>
      </c>
      <c r="G27" s="31">
        <v>0.1</v>
      </c>
    </row>
    <row r="28" spans="1:7" ht="31.5">
      <c r="A28" s="12" t="s">
        <v>145</v>
      </c>
      <c r="B28" s="41">
        <v>231</v>
      </c>
      <c r="C28" s="42" t="s">
        <v>52</v>
      </c>
      <c r="D28" s="42" t="s">
        <v>54</v>
      </c>
      <c r="E28" s="42" t="s">
        <v>88</v>
      </c>
      <c r="F28" s="22" t="s">
        <v>99</v>
      </c>
      <c r="G28" s="31">
        <v>0.1</v>
      </c>
    </row>
    <row r="29" spans="1:7" ht="47.25">
      <c r="A29" s="12" t="s">
        <v>58</v>
      </c>
      <c r="B29" s="41">
        <v>234</v>
      </c>
      <c r="C29" s="42" t="s">
        <v>52</v>
      </c>
      <c r="D29" s="42" t="s">
        <v>54</v>
      </c>
      <c r="E29" s="42" t="s">
        <v>93</v>
      </c>
      <c r="F29" s="22"/>
      <c r="G29" s="31">
        <v>11.9</v>
      </c>
    </row>
    <row r="30" spans="1:7" ht="63">
      <c r="A30" s="12" t="s">
        <v>94</v>
      </c>
      <c r="B30" s="41">
        <v>234</v>
      </c>
      <c r="C30" s="42" t="s">
        <v>52</v>
      </c>
      <c r="D30" s="42" t="s">
        <v>54</v>
      </c>
      <c r="E30" s="42" t="s">
        <v>95</v>
      </c>
      <c r="F30" s="22"/>
      <c r="G30" s="31">
        <v>11.9</v>
      </c>
    </row>
    <row r="31" spans="1:7" ht="31.5">
      <c r="A31" s="21" t="s">
        <v>96</v>
      </c>
      <c r="B31" s="41">
        <v>234</v>
      </c>
      <c r="C31" s="42" t="s">
        <v>52</v>
      </c>
      <c r="D31" s="42" t="s">
        <v>54</v>
      </c>
      <c r="E31" s="42" t="s">
        <v>95</v>
      </c>
      <c r="F31" s="22" t="s">
        <v>97</v>
      </c>
      <c r="G31" s="31">
        <v>11.9</v>
      </c>
    </row>
    <row r="32" spans="1:7" ht="31.5">
      <c r="A32" s="21" t="s">
        <v>98</v>
      </c>
      <c r="B32" s="41">
        <v>234</v>
      </c>
      <c r="C32" s="42"/>
      <c r="D32" s="42"/>
      <c r="E32" s="42" t="s">
        <v>95</v>
      </c>
      <c r="F32" s="22" t="s">
        <v>99</v>
      </c>
      <c r="G32" s="31">
        <v>11.9</v>
      </c>
    </row>
    <row r="33" spans="1:7" ht="94.5">
      <c r="A33" s="20" t="s">
        <v>100</v>
      </c>
      <c r="B33" s="17">
        <v>234</v>
      </c>
      <c r="C33" s="14" t="s">
        <v>52</v>
      </c>
      <c r="D33" s="14" t="s">
        <v>101</v>
      </c>
      <c r="E33" s="14"/>
      <c r="F33" s="15"/>
      <c r="G33" s="34">
        <v>340</v>
      </c>
    </row>
    <row r="34" spans="1:7" ht="47.25">
      <c r="A34" s="12" t="s">
        <v>102</v>
      </c>
      <c r="B34" s="41">
        <v>234</v>
      </c>
      <c r="C34" s="42" t="s">
        <v>52</v>
      </c>
      <c r="D34" s="42" t="s">
        <v>101</v>
      </c>
      <c r="E34" s="42" t="s">
        <v>103</v>
      </c>
      <c r="F34" s="22"/>
      <c r="G34" s="32">
        <v>340</v>
      </c>
    </row>
    <row r="35" spans="1:7" ht="126">
      <c r="A35" s="12" t="s">
        <v>104</v>
      </c>
      <c r="B35" s="41">
        <v>234</v>
      </c>
      <c r="C35" s="42" t="s">
        <v>52</v>
      </c>
      <c r="D35" s="42" t="s">
        <v>101</v>
      </c>
      <c r="E35" s="42" t="s">
        <v>105</v>
      </c>
      <c r="F35" s="22"/>
      <c r="G35" s="32">
        <v>340</v>
      </c>
    </row>
    <row r="36" spans="1:7" ht="141.75">
      <c r="A36" s="12" t="s">
        <v>106</v>
      </c>
      <c r="B36" s="41">
        <v>234</v>
      </c>
      <c r="C36" s="47" t="s">
        <v>52</v>
      </c>
      <c r="D36" s="47" t="s">
        <v>101</v>
      </c>
      <c r="E36" s="39">
        <v>9100601</v>
      </c>
      <c r="F36" s="24">
        <v>500</v>
      </c>
      <c r="G36" s="32">
        <v>340</v>
      </c>
    </row>
    <row r="37" spans="1:7" ht="31.5">
      <c r="A37" s="23" t="s">
        <v>64</v>
      </c>
      <c r="B37" s="41">
        <v>234</v>
      </c>
      <c r="C37" s="47" t="s">
        <v>52</v>
      </c>
      <c r="D37" s="47" t="s">
        <v>101</v>
      </c>
      <c r="E37" s="39">
        <v>9100601</v>
      </c>
      <c r="F37" s="24">
        <v>540</v>
      </c>
      <c r="G37" s="32">
        <v>340</v>
      </c>
    </row>
    <row r="38" spans="1:7" ht="31.5">
      <c r="A38" s="12" t="s">
        <v>46</v>
      </c>
      <c r="B38" s="41">
        <v>234</v>
      </c>
      <c r="C38" s="42" t="s">
        <v>52</v>
      </c>
      <c r="D38" s="42" t="s">
        <v>66</v>
      </c>
      <c r="E38" s="42"/>
      <c r="F38" s="22"/>
      <c r="G38" s="32">
        <f>SUM(G39++G43+G47+G52)</f>
        <v>199.5</v>
      </c>
    </row>
    <row r="39" spans="1:7" ht="63">
      <c r="A39" s="12" t="s">
        <v>146</v>
      </c>
      <c r="B39" s="41">
        <v>234</v>
      </c>
      <c r="C39" s="42" t="s">
        <v>52</v>
      </c>
      <c r="D39" s="42" t="s">
        <v>66</v>
      </c>
      <c r="E39" s="42" t="s">
        <v>147</v>
      </c>
      <c r="F39" s="22"/>
      <c r="G39" s="32">
        <v>0.4</v>
      </c>
    </row>
    <row r="40" spans="1:7" ht="15.75">
      <c r="A40" s="12" t="s">
        <v>148</v>
      </c>
      <c r="B40" s="41">
        <v>234</v>
      </c>
      <c r="C40" s="42" t="s">
        <v>52</v>
      </c>
      <c r="D40" s="42" t="s">
        <v>66</v>
      </c>
      <c r="E40" s="42" t="s">
        <v>149</v>
      </c>
      <c r="F40" s="22"/>
      <c r="G40" s="32">
        <v>0.4</v>
      </c>
    </row>
    <row r="41" spans="1:7" ht="31.5">
      <c r="A41" s="18" t="s">
        <v>96</v>
      </c>
      <c r="B41" s="41">
        <v>234</v>
      </c>
      <c r="C41" s="42" t="s">
        <v>52</v>
      </c>
      <c r="D41" s="42" t="s">
        <v>66</v>
      </c>
      <c r="E41" s="42" t="s">
        <v>149</v>
      </c>
      <c r="F41" s="22" t="s">
        <v>97</v>
      </c>
      <c r="G41" s="32">
        <v>0.4</v>
      </c>
    </row>
    <row r="42" spans="1:7" ht="31.5">
      <c r="A42" s="38" t="s">
        <v>145</v>
      </c>
      <c r="B42" s="41">
        <v>234</v>
      </c>
      <c r="C42" s="46" t="s">
        <v>52</v>
      </c>
      <c r="D42" s="46" t="s">
        <v>66</v>
      </c>
      <c r="E42" s="42" t="s">
        <v>149</v>
      </c>
      <c r="F42" s="25" t="s">
        <v>99</v>
      </c>
      <c r="G42" s="32">
        <v>0.4</v>
      </c>
    </row>
    <row r="43" spans="1:7" ht="99" customHeight="1">
      <c r="A43" s="11" t="s">
        <v>152</v>
      </c>
      <c r="B43" s="41">
        <v>234</v>
      </c>
      <c r="C43" s="46" t="s">
        <v>52</v>
      </c>
      <c r="D43" s="46" t="s">
        <v>66</v>
      </c>
      <c r="E43" s="42" t="s">
        <v>153</v>
      </c>
      <c r="F43" s="25"/>
      <c r="G43" s="32">
        <v>9.6</v>
      </c>
    </row>
    <row r="44" spans="1:7" ht="66.75" customHeight="1">
      <c r="A44" s="11" t="s">
        <v>113</v>
      </c>
      <c r="B44" s="41">
        <v>234</v>
      </c>
      <c r="C44" s="46" t="s">
        <v>52</v>
      </c>
      <c r="D44" s="46" t="s">
        <v>66</v>
      </c>
      <c r="E44" s="40">
        <v>6101101</v>
      </c>
      <c r="F44" s="25"/>
      <c r="G44" s="32">
        <v>9.6</v>
      </c>
    </row>
    <row r="45" spans="1:7" ht="47.25">
      <c r="A45" s="9" t="s">
        <v>108</v>
      </c>
      <c r="B45" s="41">
        <v>234</v>
      </c>
      <c r="C45" s="46" t="s">
        <v>52</v>
      </c>
      <c r="D45" s="46" t="s">
        <v>66</v>
      </c>
      <c r="E45" s="43">
        <v>6101101</v>
      </c>
      <c r="F45" s="25" t="s">
        <v>90</v>
      </c>
      <c r="G45" s="32">
        <v>9.6</v>
      </c>
    </row>
    <row r="46" spans="1:7" ht="63">
      <c r="A46" s="9" t="s">
        <v>109</v>
      </c>
      <c r="B46" s="41">
        <v>234</v>
      </c>
      <c r="C46" s="46" t="s">
        <v>52</v>
      </c>
      <c r="D46" s="46" t="s">
        <v>66</v>
      </c>
      <c r="E46" s="43">
        <v>6101101</v>
      </c>
      <c r="F46" s="25" t="s">
        <v>92</v>
      </c>
      <c r="G46" s="32">
        <v>9.6</v>
      </c>
    </row>
    <row r="47" spans="1:7" ht="126">
      <c r="A47" s="36" t="s">
        <v>154</v>
      </c>
      <c r="B47" s="41">
        <v>234</v>
      </c>
      <c r="C47" s="46" t="s">
        <v>52</v>
      </c>
      <c r="D47" s="46" t="s">
        <v>66</v>
      </c>
      <c r="E47" s="40" t="s">
        <v>134</v>
      </c>
      <c r="F47" s="25"/>
      <c r="G47" s="32">
        <v>25.5</v>
      </c>
    </row>
    <row r="48" spans="1:7" ht="63">
      <c r="A48" s="9" t="s">
        <v>155</v>
      </c>
      <c r="B48" s="41">
        <v>234</v>
      </c>
      <c r="C48" s="46" t="s">
        <v>52</v>
      </c>
      <c r="D48" s="46" t="s">
        <v>66</v>
      </c>
      <c r="E48" s="43" t="s">
        <v>135</v>
      </c>
      <c r="F48" s="25"/>
      <c r="G48" s="32">
        <v>25.5</v>
      </c>
    </row>
    <row r="49" spans="1:7" ht="47.25">
      <c r="A49" s="44" t="s">
        <v>108</v>
      </c>
      <c r="B49" s="41">
        <v>234</v>
      </c>
      <c r="C49" s="46" t="s">
        <v>52</v>
      </c>
      <c r="D49" s="46" t="s">
        <v>66</v>
      </c>
      <c r="E49" s="43" t="s">
        <v>135</v>
      </c>
      <c r="F49" s="25" t="s">
        <v>90</v>
      </c>
      <c r="G49" s="32">
        <v>25.5</v>
      </c>
    </row>
    <row r="50" spans="1:7" ht="63">
      <c r="A50" s="9" t="s">
        <v>109</v>
      </c>
      <c r="B50" s="41">
        <v>234</v>
      </c>
      <c r="C50" s="46" t="s">
        <v>52</v>
      </c>
      <c r="D50" s="46" t="s">
        <v>66</v>
      </c>
      <c r="E50" s="43" t="s">
        <v>135</v>
      </c>
      <c r="F50" s="25" t="s">
        <v>92</v>
      </c>
      <c r="G50" s="32">
        <v>25.5</v>
      </c>
    </row>
    <row r="51" spans="1:7" ht="47.25">
      <c r="A51" s="23" t="s">
        <v>102</v>
      </c>
      <c r="B51" s="41">
        <v>234</v>
      </c>
      <c r="C51" s="42" t="s">
        <v>52</v>
      </c>
      <c r="D51" s="42" t="s">
        <v>66</v>
      </c>
      <c r="E51" s="41">
        <v>9100000</v>
      </c>
      <c r="F51" s="22"/>
      <c r="G51" s="32">
        <v>164</v>
      </c>
    </row>
    <row r="52" spans="1:7" ht="126">
      <c r="A52" s="12" t="s">
        <v>104</v>
      </c>
      <c r="B52" s="41">
        <v>234</v>
      </c>
      <c r="C52" s="42" t="s">
        <v>52</v>
      </c>
      <c r="D52" s="42" t="s">
        <v>66</v>
      </c>
      <c r="E52" s="41">
        <v>9100600</v>
      </c>
      <c r="F52" s="22"/>
      <c r="G52" s="32">
        <v>164</v>
      </c>
    </row>
    <row r="53" spans="1:7">
      <c r="A53" s="110" t="s">
        <v>110</v>
      </c>
      <c r="B53" s="107">
        <v>234</v>
      </c>
      <c r="C53" s="109" t="s">
        <v>52</v>
      </c>
      <c r="D53" s="109" t="s">
        <v>66</v>
      </c>
      <c r="E53" s="114">
        <v>9100602</v>
      </c>
      <c r="F53" s="103"/>
      <c r="G53" s="104">
        <v>164</v>
      </c>
    </row>
    <row r="54" spans="1:7">
      <c r="A54" s="111"/>
      <c r="B54" s="113"/>
      <c r="C54" s="109"/>
      <c r="D54" s="109"/>
      <c r="E54" s="114"/>
      <c r="F54" s="103"/>
      <c r="G54" s="105"/>
    </row>
    <row r="55" spans="1:7" ht="101.25" customHeight="1">
      <c r="A55" s="112"/>
      <c r="B55" s="108"/>
      <c r="C55" s="109"/>
      <c r="D55" s="109"/>
      <c r="E55" s="114"/>
      <c r="F55" s="103"/>
      <c r="G55" s="106"/>
    </row>
    <row r="56" spans="1:7" ht="15.75">
      <c r="A56" s="12" t="s">
        <v>63</v>
      </c>
      <c r="B56" s="41">
        <v>234</v>
      </c>
      <c r="C56" s="47" t="s">
        <v>52</v>
      </c>
      <c r="D56" s="47" t="s">
        <v>66</v>
      </c>
      <c r="E56" s="39">
        <v>9100602</v>
      </c>
      <c r="F56" s="24">
        <v>500</v>
      </c>
      <c r="G56" s="32">
        <v>164</v>
      </c>
    </row>
    <row r="57" spans="1:7" ht="31.5">
      <c r="A57" s="23" t="s">
        <v>64</v>
      </c>
      <c r="B57" s="41">
        <v>234</v>
      </c>
      <c r="C57" s="47" t="s">
        <v>52</v>
      </c>
      <c r="D57" s="47" t="s">
        <v>66</v>
      </c>
      <c r="E57" s="39">
        <v>9100602</v>
      </c>
      <c r="F57" s="24">
        <v>540</v>
      </c>
      <c r="G57" s="32">
        <v>164</v>
      </c>
    </row>
    <row r="58" spans="1:7" ht="15.75">
      <c r="A58" s="26" t="s">
        <v>61</v>
      </c>
      <c r="B58" s="41">
        <v>234</v>
      </c>
      <c r="C58" s="47" t="s">
        <v>53</v>
      </c>
      <c r="D58" s="47"/>
      <c r="E58" s="39"/>
      <c r="F58" s="27"/>
      <c r="G58" s="33">
        <v>58.5</v>
      </c>
    </row>
    <row r="59" spans="1:7" ht="31.5">
      <c r="A59" s="26" t="s">
        <v>67</v>
      </c>
      <c r="B59" s="41">
        <v>234</v>
      </c>
      <c r="C59" s="47" t="s">
        <v>53</v>
      </c>
      <c r="D59" s="47" t="s">
        <v>55</v>
      </c>
      <c r="E59" s="39"/>
      <c r="F59" s="27"/>
      <c r="G59" s="33">
        <v>58.5</v>
      </c>
    </row>
    <row r="60" spans="1:7" ht="31.5">
      <c r="A60" s="26" t="s">
        <v>150</v>
      </c>
      <c r="B60" s="41">
        <v>234</v>
      </c>
      <c r="C60" s="47" t="s">
        <v>53</v>
      </c>
      <c r="D60" s="47" t="s">
        <v>55</v>
      </c>
      <c r="E60" s="39">
        <v>2000000</v>
      </c>
      <c r="F60" s="27"/>
      <c r="G60" s="32">
        <v>58.5</v>
      </c>
    </row>
    <row r="61" spans="1:7" ht="63">
      <c r="A61" s="28" t="s">
        <v>114</v>
      </c>
      <c r="B61" s="41">
        <v>234</v>
      </c>
      <c r="C61" s="47" t="s">
        <v>53</v>
      </c>
      <c r="D61" s="47" t="s">
        <v>55</v>
      </c>
      <c r="E61" s="39">
        <v>2005118</v>
      </c>
      <c r="F61" s="27"/>
      <c r="G61" s="32">
        <v>58.5</v>
      </c>
    </row>
    <row r="62" spans="1:7" ht="141.75">
      <c r="A62" s="16" t="s">
        <v>83</v>
      </c>
      <c r="B62" s="17">
        <v>234</v>
      </c>
      <c r="C62" s="52" t="s">
        <v>53</v>
      </c>
      <c r="D62" s="52" t="s">
        <v>55</v>
      </c>
      <c r="E62" s="13">
        <v>2005118</v>
      </c>
      <c r="F62" s="15" t="s">
        <v>84</v>
      </c>
      <c r="G62" s="34">
        <v>52.1</v>
      </c>
    </row>
    <row r="63" spans="1:7" ht="47.25">
      <c r="A63" s="21" t="s">
        <v>85</v>
      </c>
      <c r="B63" s="41">
        <v>234</v>
      </c>
      <c r="C63" s="47" t="s">
        <v>53</v>
      </c>
      <c r="D63" s="47" t="s">
        <v>55</v>
      </c>
      <c r="E63" s="39">
        <v>2005118</v>
      </c>
      <c r="F63" s="22" t="s">
        <v>86</v>
      </c>
      <c r="G63" s="32">
        <v>52.1</v>
      </c>
    </row>
    <row r="64" spans="1:7" ht="47.25">
      <c r="A64" s="12" t="s">
        <v>89</v>
      </c>
      <c r="B64" s="41">
        <v>234</v>
      </c>
      <c r="C64" s="47" t="s">
        <v>53</v>
      </c>
      <c r="D64" s="47" t="s">
        <v>55</v>
      </c>
      <c r="E64" s="39">
        <v>2005118</v>
      </c>
      <c r="F64" s="22" t="s">
        <v>90</v>
      </c>
      <c r="G64" s="32">
        <v>6.4</v>
      </c>
    </row>
    <row r="65" spans="1:9" ht="63">
      <c r="A65" s="12" t="s">
        <v>91</v>
      </c>
      <c r="B65" s="41">
        <v>234</v>
      </c>
      <c r="C65" s="47" t="s">
        <v>53</v>
      </c>
      <c r="D65" s="47" t="s">
        <v>55</v>
      </c>
      <c r="E65" s="39">
        <v>2005118</v>
      </c>
      <c r="F65" s="22" t="s">
        <v>92</v>
      </c>
      <c r="G65" s="32">
        <v>6.4</v>
      </c>
    </row>
    <row r="66" spans="1:9" ht="15.75">
      <c r="A66" s="12" t="s">
        <v>72</v>
      </c>
      <c r="B66" s="41">
        <v>234</v>
      </c>
      <c r="C66" s="42" t="s">
        <v>54</v>
      </c>
      <c r="D66" s="42" t="s">
        <v>51</v>
      </c>
      <c r="E66" s="42"/>
      <c r="F66" s="22"/>
      <c r="G66" s="32">
        <v>159.6</v>
      </c>
    </row>
    <row r="67" spans="1:9" ht="31.5">
      <c r="A67" s="12" t="s">
        <v>115</v>
      </c>
      <c r="B67" s="41">
        <v>234</v>
      </c>
      <c r="C67" s="42" t="s">
        <v>54</v>
      </c>
      <c r="D67" s="42" t="s">
        <v>116</v>
      </c>
      <c r="E67" s="42"/>
      <c r="F67" s="22"/>
      <c r="G67" s="32">
        <v>159.6</v>
      </c>
    </row>
    <row r="68" spans="1:9" ht="15.75">
      <c r="A68" s="12" t="s">
        <v>117</v>
      </c>
      <c r="B68" s="41">
        <v>234</v>
      </c>
      <c r="C68" s="42" t="s">
        <v>54</v>
      </c>
      <c r="D68" s="42" t="s">
        <v>116</v>
      </c>
      <c r="E68" s="42" t="s">
        <v>71</v>
      </c>
      <c r="F68" s="22"/>
      <c r="G68" s="32">
        <v>159.6</v>
      </c>
    </row>
    <row r="69" spans="1:9" ht="78.75">
      <c r="A69" s="12" t="s">
        <v>118</v>
      </c>
      <c r="B69" s="41">
        <v>234</v>
      </c>
      <c r="C69" s="42" t="s">
        <v>54</v>
      </c>
      <c r="D69" s="42" t="s">
        <v>116</v>
      </c>
      <c r="E69" s="42" t="s">
        <v>119</v>
      </c>
      <c r="F69" s="22"/>
      <c r="G69" s="32">
        <v>159.6</v>
      </c>
    </row>
    <row r="70" spans="1:9" ht="47.25">
      <c r="A70" s="12" t="s">
        <v>89</v>
      </c>
      <c r="B70" s="41">
        <v>234</v>
      </c>
      <c r="C70" s="42" t="s">
        <v>54</v>
      </c>
      <c r="D70" s="42" t="s">
        <v>116</v>
      </c>
      <c r="E70" s="42" t="s">
        <v>119</v>
      </c>
      <c r="F70" s="22" t="s">
        <v>90</v>
      </c>
      <c r="G70" s="32">
        <v>159.6</v>
      </c>
    </row>
    <row r="71" spans="1:9" ht="63">
      <c r="A71" s="12" t="s">
        <v>91</v>
      </c>
      <c r="B71" s="41">
        <v>234</v>
      </c>
      <c r="C71" s="42" t="s">
        <v>54</v>
      </c>
      <c r="D71" s="42" t="s">
        <v>116</v>
      </c>
      <c r="E71" s="42" t="s">
        <v>119</v>
      </c>
      <c r="F71" s="22" t="s">
        <v>92</v>
      </c>
      <c r="G71" s="32">
        <v>159.6</v>
      </c>
    </row>
    <row r="72" spans="1:9" ht="31.5">
      <c r="A72" s="21" t="s">
        <v>47</v>
      </c>
      <c r="B72" s="41">
        <v>234</v>
      </c>
      <c r="C72" s="42" t="s">
        <v>50</v>
      </c>
      <c r="D72" s="42" t="s">
        <v>51</v>
      </c>
      <c r="E72" s="42"/>
      <c r="F72" s="22"/>
      <c r="G72" s="32">
        <f>SUM(G74+G77+G80+G84+G88)</f>
        <v>351.6</v>
      </c>
    </row>
    <row r="73" spans="1:9" ht="15.75">
      <c r="A73" s="12" t="s">
        <v>56</v>
      </c>
      <c r="B73" s="41">
        <v>234</v>
      </c>
      <c r="C73" s="42" t="s">
        <v>50</v>
      </c>
      <c r="D73" s="42" t="s">
        <v>55</v>
      </c>
      <c r="E73" s="42" t="s">
        <v>120</v>
      </c>
      <c r="F73" s="22"/>
      <c r="G73" s="32">
        <f>SUM(G72)</f>
        <v>351.6</v>
      </c>
    </row>
    <row r="74" spans="1:9" ht="15.75">
      <c r="A74" s="12" t="s">
        <v>73</v>
      </c>
      <c r="B74" s="41">
        <v>234</v>
      </c>
      <c r="C74" s="42" t="s">
        <v>50</v>
      </c>
      <c r="D74" s="42" t="s">
        <v>55</v>
      </c>
      <c r="E74" s="42" t="s">
        <v>121</v>
      </c>
      <c r="F74" s="22"/>
      <c r="G74" s="32">
        <v>136.19999999999999</v>
      </c>
    </row>
    <row r="75" spans="1:9" ht="47.25">
      <c r="A75" s="12" t="s">
        <v>89</v>
      </c>
      <c r="B75" s="41">
        <v>234</v>
      </c>
      <c r="C75" s="42" t="s">
        <v>50</v>
      </c>
      <c r="D75" s="42" t="s">
        <v>55</v>
      </c>
      <c r="E75" s="42" t="s">
        <v>121</v>
      </c>
      <c r="F75" s="22" t="s">
        <v>90</v>
      </c>
      <c r="G75" s="32">
        <v>136.19999999999999</v>
      </c>
    </row>
    <row r="76" spans="1:9" ht="63">
      <c r="A76" s="12" t="s">
        <v>91</v>
      </c>
      <c r="B76" s="41">
        <v>234</v>
      </c>
      <c r="C76" s="42" t="s">
        <v>50</v>
      </c>
      <c r="D76" s="42" t="s">
        <v>55</v>
      </c>
      <c r="E76" s="42" t="s">
        <v>121</v>
      </c>
      <c r="F76" s="22" t="s">
        <v>92</v>
      </c>
      <c r="G76" s="32">
        <v>136.19999999999999</v>
      </c>
    </row>
    <row r="77" spans="1:9" ht="47.25">
      <c r="A77" s="12" t="s">
        <v>48</v>
      </c>
      <c r="B77" s="41">
        <v>234</v>
      </c>
      <c r="C77" s="42" t="s">
        <v>50</v>
      </c>
      <c r="D77" s="42" t="s">
        <v>55</v>
      </c>
      <c r="E77" s="42" t="s">
        <v>122</v>
      </c>
      <c r="F77" s="22"/>
      <c r="G77" s="32">
        <v>62.2</v>
      </c>
    </row>
    <row r="78" spans="1:9" ht="47.25">
      <c r="A78" s="12" t="s">
        <v>89</v>
      </c>
      <c r="B78" s="41">
        <v>234</v>
      </c>
      <c r="C78" s="42" t="s">
        <v>50</v>
      </c>
      <c r="D78" s="42" t="s">
        <v>55</v>
      </c>
      <c r="E78" s="42" t="s">
        <v>122</v>
      </c>
      <c r="F78" s="22" t="s">
        <v>90</v>
      </c>
      <c r="G78" s="32">
        <v>62.2</v>
      </c>
    </row>
    <row r="79" spans="1:9" ht="63">
      <c r="A79" s="26" t="s">
        <v>91</v>
      </c>
      <c r="B79" s="41">
        <v>234</v>
      </c>
      <c r="C79" s="42" t="s">
        <v>50</v>
      </c>
      <c r="D79" s="42" t="s">
        <v>55</v>
      </c>
      <c r="E79" s="46" t="s">
        <v>122</v>
      </c>
      <c r="F79" s="22" t="s">
        <v>92</v>
      </c>
      <c r="G79" s="32">
        <v>62.2</v>
      </c>
    </row>
    <row r="80" spans="1:9" ht="78.75">
      <c r="A80" s="18" t="s">
        <v>156</v>
      </c>
      <c r="B80" s="41">
        <v>234</v>
      </c>
      <c r="C80" s="42" t="s">
        <v>50</v>
      </c>
      <c r="D80" s="53" t="s">
        <v>55</v>
      </c>
      <c r="E80" s="41" t="s">
        <v>141</v>
      </c>
      <c r="F80" s="45"/>
      <c r="G80" s="32">
        <v>24.6</v>
      </c>
      <c r="I80" t="s">
        <v>166</v>
      </c>
    </row>
    <row r="81" spans="1:7" ht="94.5">
      <c r="A81" s="37" t="s">
        <v>157</v>
      </c>
      <c r="B81" s="41">
        <v>234</v>
      </c>
      <c r="C81" s="42" t="s">
        <v>50</v>
      </c>
      <c r="D81" s="53" t="s">
        <v>55</v>
      </c>
      <c r="E81" s="41" t="s">
        <v>142</v>
      </c>
      <c r="F81" s="45"/>
      <c r="G81" s="32">
        <v>24.6</v>
      </c>
    </row>
    <row r="82" spans="1:7" ht="47.25">
      <c r="A82" s="12" t="s">
        <v>89</v>
      </c>
      <c r="B82" s="41">
        <v>234</v>
      </c>
      <c r="C82" s="42" t="s">
        <v>50</v>
      </c>
      <c r="D82" s="53" t="s">
        <v>55</v>
      </c>
      <c r="E82" s="28" t="s">
        <v>142</v>
      </c>
      <c r="F82" s="45" t="s">
        <v>90</v>
      </c>
      <c r="G82" s="32">
        <v>24.6</v>
      </c>
    </row>
    <row r="83" spans="1:7" ht="63">
      <c r="A83" s="26" t="s">
        <v>91</v>
      </c>
      <c r="B83" s="41">
        <v>234</v>
      </c>
      <c r="C83" s="42" t="s">
        <v>50</v>
      </c>
      <c r="D83" s="53" t="s">
        <v>55</v>
      </c>
      <c r="E83" s="41" t="s">
        <v>142</v>
      </c>
      <c r="F83" s="45" t="s">
        <v>92</v>
      </c>
      <c r="G83" s="32">
        <v>24.6</v>
      </c>
    </row>
    <row r="84" spans="1:7" ht="47.25">
      <c r="A84" s="9" t="s">
        <v>158</v>
      </c>
      <c r="B84" s="41">
        <v>234</v>
      </c>
      <c r="C84" s="42" t="s">
        <v>50</v>
      </c>
      <c r="D84" s="53" t="s">
        <v>55</v>
      </c>
      <c r="E84" s="54" t="s">
        <v>160</v>
      </c>
      <c r="F84" s="45"/>
      <c r="G84" s="32">
        <v>99</v>
      </c>
    </row>
    <row r="85" spans="1:7" ht="47.25">
      <c r="A85" s="49" t="s">
        <v>159</v>
      </c>
      <c r="B85" s="41">
        <v>234</v>
      </c>
      <c r="C85" s="42" t="s">
        <v>50</v>
      </c>
      <c r="D85" s="53" t="s">
        <v>55</v>
      </c>
      <c r="E85" s="54" t="s">
        <v>161</v>
      </c>
      <c r="F85" s="45"/>
      <c r="G85" s="32">
        <v>99</v>
      </c>
    </row>
    <row r="86" spans="1:7" ht="47.25">
      <c r="A86" s="12" t="s">
        <v>89</v>
      </c>
      <c r="B86" s="41">
        <v>234</v>
      </c>
      <c r="C86" s="42" t="s">
        <v>50</v>
      </c>
      <c r="D86" s="53" t="s">
        <v>55</v>
      </c>
      <c r="E86" s="54" t="s">
        <v>161</v>
      </c>
      <c r="F86" s="45" t="s">
        <v>90</v>
      </c>
      <c r="G86" s="32">
        <v>99</v>
      </c>
    </row>
    <row r="87" spans="1:7" ht="63">
      <c r="A87" s="12" t="s">
        <v>91</v>
      </c>
      <c r="B87" s="41">
        <v>234</v>
      </c>
      <c r="C87" s="42" t="s">
        <v>50</v>
      </c>
      <c r="D87" s="53" t="s">
        <v>55</v>
      </c>
      <c r="E87" s="55" t="s">
        <v>161</v>
      </c>
      <c r="F87" s="45" t="s">
        <v>92</v>
      </c>
      <c r="G87" s="32">
        <v>99</v>
      </c>
    </row>
    <row r="88" spans="1:7" ht="110.25">
      <c r="A88" s="36" t="s">
        <v>162</v>
      </c>
      <c r="B88" s="41">
        <v>234</v>
      </c>
      <c r="C88" s="42" t="s">
        <v>50</v>
      </c>
      <c r="D88" s="53" t="s">
        <v>55</v>
      </c>
      <c r="E88" s="43" t="s">
        <v>139</v>
      </c>
      <c r="F88" s="45"/>
      <c r="G88" s="32">
        <v>29.6</v>
      </c>
    </row>
    <row r="89" spans="1:7" ht="78.75">
      <c r="A89" s="9" t="s">
        <v>163</v>
      </c>
      <c r="B89" s="41">
        <v>234</v>
      </c>
      <c r="C89" s="42" t="s">
        <v>50</v>
      </c>
      <c r="D89" s="53" t="s">
        <v>55</v>
      </c>
      <c r="E89" s="43" t="s">
        <v>140</v>
      </c>
      <c r="F89" s="45"/>
      <c r="G89" s="32">
        <v>29.6</v>
      </c>
    </row>
    <row r="90" spans="1:7" ht="47.25">
      <c r="A90" s="23" t="s">
        <v>89</v>
      </c>
      <c r="B90" s="41">
        <v>234</v>
      </c>
      <c r="C90" s="42" t="s">
        <v>50</v>
      </c>
      <c r="D90" s="53" t="s">
        <v>55</v>
      </c>
      <c r="E90" s="43" t="s">
        <v>140</v>
      </c>
      <c r="F90" s="45" t="s">
        <v>90</v>
      </c>
      <c r="G90" s="32">
        <v>29.6</v>
      </c>
    </row>
    <row r="91" spans="1:7" ht="63">
      <c r="A91" s="48" t="s">
        <v>91</v>
      </c>
      <c r="B91" s="41">
        <v>234</v>
      </c>
      <c r="C91" s="42" t="s">
        <v>50</v>
      </c>
      <c r="D91" s="53" t="s">
        <v>55</v>
      </c>
      <c r="E91" s="43" t="s">
        <v>140</v>
      </c>
      <c r="F91" s="45" t="s">
        <v>92</v>
      </c>
      <c r="G91" s="32">
        <v>29.6</v>
      </c>
    </row>
    <row r="92" spans="1:7" ht="15.75">
      <c r="A92" s="51" t="s">
        <v>136</v>
      </c>
      <c r="B92" s="41">
        <v>234</v>
      </c>
      <c r="C92" s="42" t="s">
        <v>143</v>
      </c>
      <c r="D92" s="53" t="s">
        <v>51</v>
      </c>
      <c r="E92" s="56"/>
      <c r="F92" s="45"/>
      <c r="G92" s="32">
        <v>400</v>
      </c>
    </row>
    <row r="93" spans="1:7" ht="15.75">
      <c r="A93" s="50" t="s">
        <v>137</v>
      </c>
      <c r="B93" s="41">
        <v>234</v>
      </c>
      <c r="C93" s="42" t="s">
        <v>143</v>
      </c>
      <c r="D93" s="53" t="s">
        <v>52</v>
      </c>
      <c r="E93" s="57"/>
      <c r="F93" s="45"/>
      <c r="G93" s="32">
        <v>400</v>
      </c>
    </row>
    <row r="94" spans="1:7" ht="47.25">
      <c r="A94" s="49" t="s">
        <v>133</v>
      </c>
      <c r="B94" s="41">
        <v>234</v>
      </c>
      <c r="C94" s="42" t="s">
        <v>143</v>
      </c>
      <c r="D94" s="53" t="s">
        <v>52</v>
      </c>
      <c r="E94" s="43">
        <v>9100000</v>
      </c>
      <c r="F94" s="45"/>
      <c r="G94" s="32">
        <v>400</v>
      </c>
    </row>
    <row r="95" spans="1:7" ht="189">
      <c r="A95" s="49" t="s">
        <v>138</v>
      </c>
      <c r="B95" s="41">
        <v>234</v>
      </c>
      <c r="C95" s="42" t="s">
        <v>143</v>
      </c>
      <c r="D95" s="53" t="s">
        <v>52</v>
      </c>
      <c r="E95" s="43">
        <v>9100603</v>
      </c>
      <c r="F95" s="45"/>
      <c r="G95" s="32">
        <v>400</v>
      </c>
    </row>
    <row r="96" spans="1:7" ht="31.5">
      <c r="A96" s="9" t="s">
        <v>64</v>
      </c>
      <c r="B96" s="41">
        <v>234</v>
      </c>
      <c r="C96" s="42" t="s">
        <v>143</v>
      </c>
      <c r="D96" s="53" t="s">
        <v>52</v>
      </c>
      <c r="E96" s="43">
        <v>9100603</v>
      </c>
      <c r="F96" s="45" t="s">
        <v>164</v>
      </c>
      <c r="G96" s="32">
        <v>400</v>
      </c>
    </row>
    <row r="97" spans="1:7" ht="15.75">
      <c r="A97" s="23" t="s">
        <v>68</v>
      </c>
      <c r="B97" s="41">
        <v>234</v>
      </c>
      <c r="C97" s="42" t="s">
        <v>69</v>
      </c>
      <c r="D97" s="42" t="s">
        <v>51</v>
      </c>
      <c r="E97" s="47"/>
      <c r="F97" s="22"/>
      <c r="G97" s="32">
        <v>52.2</v>
      </c>
    </row>
    <row r="98" spans="1:7" ht="15.75">
      <c r="A98" s="12" t="s">
        <v>70</v>
      </c>
      <c r="B98" s="41">
        <v>234</v>
      </c>
      <c r="C98" s="42" t="s">
        <v>69</v>
      </c>
      <c r="D98" s="42" t="s">
        <v>52</v>
      </c>
      <c r="E98" s="42"/>
      <c r="F98" s="22"/>
      <c r="G98" s="32">
        <v>52.2</v>
      </c>
    </row>
    <row r="99" spans="1:7" ht="47.25">
      <c r="A99" s="12" t="s">
        <v>123</v>
      </c>
      <c r="B99" s="41">
        <v>234</v>
      </c>
      <c r="C99" s="42" t="s">
        <v>69</v>
      </c>
      <c r="D99" s="42" t="s">
        <v>52</v>
      </c>
      <c r="E99" s="42" t="s">
        <v>124</v>
      </c>
      <c r="F99" s="22"/>
      <c r="G99" s="32">
        <v>52.2</v>
      </c>
    </row>
    <row r="100" spans="1:7">
      <c r="A100" s="107" t="s">
        <v>167</v>
      </c>
      <c r="B100" s="107">
        <v>234</v>
      </c>
      <c r="C100" s="109" t="s">
        <v>69</v>
      </c>
      <c r="D100" s="109" t="s">
        <v>52</v>
      </c>
      <c r="E100" s="109" t="s">
        <v>125</v>
      </c>
      <c r="F100" s="103"/>
      <c r="G100" s="104">
        <v>52.2</v>
      </c>
    </row>
    <row r="101" spans="1:7">
      <c r="A101" s="108"/>
      <c r="B101" s="108"/>
      <c r="C101" s="109"/>
      <c r="D101" s="109"/>
      <c r="E101" s="109"/>
      <c r="F101" s="103"/>
      <c r="G101" s="106"/>
    </row>
    <row r="102" spans="1:7" ht="31.5">
      <c r="A102" s="21" t="s">
        <v>126</v>
      </c>
      <c r="B102" s="41">
        <v>234</v>
      </c>
      <c r="C102" s="42" t="s">
        <v>69</v>
      </c>
      <c r="D102" s="42" t="s">
        <v>52</v>
      </c>
      <c r="E102" s="42" t="s">
        <v>125</v>
      </c>
      <c r="F102" s="22" t="s">
        <v>127</v>
      </c>
      <c r="G102" s="32">
        <v>52.2</v>
      </c>
    </row>
    <row r="103" spans="1:7" ht="47.25">
      <c r="A103" s="21" t="s">
        <v>128</v>
      </c>
      <c r="B103" s="41">
        <v>234</v>
      </c>
      <c r="C103" s="42" t="s">
        <v>69</v>
      </c>
      <c r="D103" s="42" t="s">
        <v>52</v>
      </c>
      <c r="E103" s="42" t="s">
        <v>125</v>
      </c>
      <c r="F103" s="22" t="s">
        <v>129</v>
      </c>
      <c r="G103" s="32">
        <v>52.2</v>
      </c>
    </row>
    <row r="104" spans="1:7" ht="15.75">
      <c r="A104" s="12" t="s">
        <v>130</v>
      </c>
      <c r="B104" s="41">
        <v>234</v>
      </c>
      <c r="C104" s="42" t="s">
        <v>107</v>
      </c>
      <c r="D104" s="42" t="s">
        <v>51</v>
      </c>
      <c r="E104" s="42"/>
      <c r="F104" s="22"/>
      <c r="G104" s="32">
        <v>10</v>
      </c>
    </row>
    <row r="105" spans="1:7" ht="15.75">
      <c r="A105" s="12" t="s">
        <v>131</v>
      </c>
      <c r="B105" s="41">
        <v>234</v>
      </c>
      <c r="C105" s="42" t="s">
        <v>107</v>
      </c>
      <c r="D105" s="42" t="s">
        <v>53</v>
      </c>
      <c r="E105" s="42"/>
      <c r="F105" s="22"/>
      <c r="G105" s="32">
        <v>10</v>
      </c>
    </row>
    <row r="106" spans="1:7" ht="31.5">
      <c r="A106" s="12" t="s">
        <v>111</v>
      </c>
      <c r="B106" s="41">
        <v>234</v>
      </c>
      <c r="C106" s="42" t="s">
        <v>107</v>
      </c>
      <c r="D106" s="42" t="s">
        <v>53</v>
      </c>
      <c r="E106" s="42" t="s">
        <v>112</v>
      </c>
      <c r="F106" s="22"/>
      <c r="G106" s="32">
        <v>10</v>
      </c>
    </row>
    <row r="107" spans="1:7" ht="78.75">
      <c r="A107" s="12" t="s">
        <v>151</v>
      </c>
      <c r="B107" s="41">
        <v>234</v>
      </c>
      <c r="C107" s="42" t="s">
        <v>107</v>
      </c>
      <c r="D107" s="42" t="s">
        <v>53</v>
      </c>
      <c r="E107" s="41">
        <v>6200000</v>
      </c>
      <c r="F107" s="22"/>
      <c r="G107" s="32">
        <v>10</v>
      </c>
    </row>
    <row r="108" spans="1:7" ht="47.25">
      <c r="A108" s="12" t="s">
        <v>132</v>
      </c>
      <c r="B108" s="41">
        <v>234</v>
      </c>
      <c r="C108" s="42" t="s">
        <v>107</v>
      </c>
      <c r="D108" s="42" t="s">
        <v>53</v>
      </c>
      <c r="E108" s="41">
        <v>6201102</v>
      </c>
      <c r="F108" s="27"/>
      <c r="G108" s="32">
        <v>10</v>
      </c>
    </row>
    <row r="109" spans="1:7" ht="47.25">
      <c r="A109" s="12" t="s">
        <v>89</v>
      </c>
      <c r="B109" s="41">
        <v>234</v>
      </c>
      <c r="C109" s="42" t="s">
        <v>107</v>
      </c>
      <c r="D109" s="42" t="s">
        <v>53</v>
      </c>
      <c r="E109" s="41">
        <v>6201102</v>
      </c>
      <c r="F109" s="27" t="s">
        <v>90</v>
      </c>
      <c r="G109" s="32">
        <v>10</v>
      </c>
    </row>
    <row r="110" spans="1:7" ht="63">
      <c r="A110" s="12" t="s">
        <v>91</v>
      </c>
      <c r="B110" s="41">
        <v>234</v>
      </c>
      <c r="C110" s="42" t="s">
        <v>107</v>
      </c>
      <c r="D110" s="42" t="s">
        <v>53</v>
      </c>
      <c r="E110" s="41">
        <v>6201102</v>
      </c>
      <c r="F110" s="27" t="s">
        <v>92</v>
      </c>
      <c r="G110" s="32">
        <v>10</v>
      </c>
    </row>
    <row r="111" spans="1:7" ht="15.75">
      <c r="A111" s="6" t="s">
        <v>49</v>
      </c>
      <c r="B111" s="29"/>
      <c r="C111" s="29"/>
      <c r="D111" s="29"/>
      <c r="E111" s="29"/>
      <c r="F111" s="29"/>
      <c r="G111" s="35">
        <f>SUM(G15+G61+G66+G72+G92+G97+G104)</f>
        <v>3767.5999999999995</v>
      </c>
    </row>
  </sheetData>
  <mergeCells count="24">
    <mergeCell ref="A12:A13"/>
    <mergeCell ref="B12:B13"/>
    <mergeCell ref="D12:D13"/>
    <mergeCell ref="G12:G13"/>
    <mergeCell ref="H2:L2"/>
    <mergeCell ref="C12:C13"/>
    <mergeCell ref="E12:E13"/>
    <mergeCell ref="F12:F13"/>
    <mergeCell ref="A8:F8"/>
    <mergeCell ref="A3:H3"/>
    <mergeCell ref="F53:F55"/>
    <mergeCell ref="G53:G55"/>
    <mergeCell ref="A100:A101"/>
    <mergeCell ref="B100:B101"/>
    <mergeCell ref="C100:C101"/>
    <mergeCell ref="D100:D101"/>
    <mergeCell ref="E100:E101"/>
    <mergeCell ref="F100:F101"/>
    <mergeCell ref="G100:G101"/>
    <mergeCell ref="A53:A55"/>
    <mergeCell ref="B53:B55"/>
    <mergeCell ref="C53:C55"/>
    <mergeCell ref="D53:D55"/>
    <mergeCell ref="E53:E55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2013-06-13T10:17:30Z</cp:lastPrinted>
  <dcterms:created xsi:type="dcterms:W3CDTF">2013-05-20T13:22:39Z</dcterms:created>
  <dcterms:modified xsi:type="dcterms:W3CDTF">2016-04-04T12:47:44Z</dcterms:modified>
</cp:coreProperties>
</file>