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J9" i="1"/>
  <c r="K49" l="1"/>
  <c r="K48"/>
  <c r="K39"/>
  <c r="K40"/>
  <c r="J29"/>
  <c r="K28" l="1"/>
  <c r="K27"/>
  <c r="K43"/>
  <c r="K25"/>
  <c r="I9" l="1"/>
  <c r="I29" s="1"/>
  <c r="K33"/>
  <c r="K34"/>
  <c r="K36"/>
  <c r="K37"/>
  <c r="K38"/>
  <c r="K41"/>
  <c r="K42"/>
  <c r="K44"/>
  <c r="K45"/>
  <c r="K46"/>
  <c r="K47"/>
  <c r="K10"/>
  <c r="K11"/>
  <c r="K12"/>
  <c r="K13"/>
  <c r="K14"/>
  <c r="K15"/>
  <c r="K16"/>
  <c r="K22"/>
  <c r="K23"/>
  <c r="K24"/>
  <c r="K26"/>
  <c r="J32"/>
  <c r="J50" s="1"/>
  <c r="I32"/>
  <c r="I50" s="1"/>
  <c r="K50" l="1"/>
  <c r="K32"/>
  <c r="K9" l="1"/>
  <c r="K29" l="1"/>
</calcChain>
</file>

<file path=xl/sharedStrings.xml><?xml version="1.0" encoding="utf-8"?>
<sst xmlns="http://schemas.openxmlformats.org/spreadsheetml/2006/main" count="91" uniqueCount="90">
  <si>
    <t>Наименование доходов</t>
  </si>
  <si>
    <t>Код бюджетной классификации</t>
  </si>
  <si>
    <t>000 1 01 00000 00 0000 000</t>
  </si>
  <si>
    <t xml:space="preserve">Налог на доходы физических лиц </t>
  </si>
  <si>
    <t>000 1 01 02000 00 0000 110</t>
  </si>
  <si>
    <t>Налоги на совокупный доход</t>
  </si>
  <si>
    <t>Единый сельскохозяйственный налог</t>
  </si>
  <si>
    <t>000 1 05 03000 00 0000 110</t>
  </si>
  <si>
    <t>Налоги на имущество</t>
  </si>
  <si>
    <t>000 1 06 00000 00 0000 000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</si>
  <si>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</si>
  <si>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</si>
  <si>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</si>
  <si>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</si>
  <si>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Прочие неналоговые доходы</t>
  </si>
  <si>
    <t>000 1 17 00000 00 0000 000</t>
  </si>
  <si>
    <t>Невыясненные поступления</t>
  </si>
  <si>
    <t>000 1 17 01000 00 0000 000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</si>
  <si>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</si>
  <si>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</si>
  <si>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</si>
  <si>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000 2 02 00000 00  0000 000</t>
  </si>
  <si>
    <t xml:space="preserve">Всего </t>
  </si>
  <si>
    <t>Налоговые  доходы</t>
  </si>
  <si>
    <t>Налоги на прибыль, доходы</t>
  </si>
  <si>
    <t>000 1 05 00000 00 0000 000</t>
  </si>
  <si>
    <t>% выполнения к плану года</t>
  </si>
  <si>
    <t>Отчет</t>
  </si>
  <si>
    <t>Доходы бюджета</t>
  </si>
  <si>
    <t>« Общегосударственные вопросы»</t>
  </si>
  <si>
    <t xml:space="preserve">Функционирование Правительства РФ, высших органов исполнительной власти субъектов РФ, местных администраций </t>
  </si>
  <si>
    <t>Обеспечение деятельности финансовых, налоговых и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</si>
  <si>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</si>
  <si>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</si>
  <si>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</si>
  <si>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</si>
  <si>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</si>
  <si>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>Дорожное хозяйство</t>
  </si>
  <si>
    <t>Жилищно- коммунальное хозяйство</t>
  </si>
  <si>
    <t>Благоустройство</t>
  </si>
  <si>
    <t>Социальная политика</t>
  </si>
  <si>
    <t>Пенсионное обеспечение</t>
  </si>
  <si>
    <t>Всего расходов</t>
  </si>
  <si>
    <t>Х</t>
  </si>
  <si>
    <t>Результат исполнения бюджета ( дефицит «-», профицит «+»)</t>
  </si>
  <si>
    <t>Источники финансирования дефицита бюджета - всего</t>
  </si>
  <si>
    <t>Расходы</t>
  </si>
  <si>
    <t>Приложение  1</t>
  </si>
  <si>
    <t xml:space="preserve"> 000 0100 0000000000 000 000</t>
  </si>
  <si>
    <t>000 0104 0000000000 000 000</t>
  </si>
  <si>
    <t>000 0106 0000000000 000 000</t>
  </si>
  <si>
    <t>000 0111 0000000000 000 000</t>
  </si>
  <si>
    <t>000 0113 0000000000 000 000</t>
  </si>
  <si>
    <t>000 0200 0000000000 000 000</t>
  </si>
  <si>
    <t>000 0203 0000000000 000 000</t>
  </si>
  <si>
    <t>000 0400 0000000000 000 000</t>
  </si>
  <si>
    <t>000 0409 0000000000 000 000</t>
  </si>
  <si>
    <t>000 0500 0000000000 000  000</t>
  </si>
  <si>
    <t>000 0503 0000000000 000  000</t>
  </si>
  <si>
    <t>000 1000 0000000000 000 000</t>
  </si>
  <si>
    <t>000 1001 0000000000 000 000</t>
  </si>
  <si>
    <t>Межбюджетные трансферты, передаваемые бюджетам сельских поселений из бюджета муниципального района на осуществление передаваемых полномочий по решению вопросов местного значения района в части дорожной деятельности в отношении автомобильных дорог местного значения в границах населенных пунктов поселения, в соответствии с заключенным соглашением</t>
  </si>
  <si>
    <t>Субвенции бюджетам сельских поселений</t>
  </si>
  <si>
    <t>Субвенции бюджетам сельских поселений на осуществление первичного воинского учета на территориях,где отсутствуют военные комиссариаты</t>
  </si>
  <si>
    <t>Межбюджетные трансферты сельских поселений</t>
  </si>
  <si>
    <t>Другие вопросы в области национальной экономики</t>
  </si>
  <si>
    <t>000 0412 0000000000 000 000</t>
  </si>
  <si>
    <t>Национальная безопасность и правоохранительная деятельность</t>
  </si>
  <si>
    <t>000 0003 0000000000 000 000</t>
  </si>
  <si>
    <t>Обеспечение пожарной безопасности</t>
  </si>
  <si>
    <t>000 0310 0000000000 000 000</t>
  </si>
  <si>
    <t>Физическая культура и спорт</t>
  </si>
  <si>
    <t>000 1100 0000000000 000 000</t>
  </si>
  <si>
    <t>Массовый спорт</t>
  </si>
  <si>
    <t>000 1102 0000000000 000 000</t>
  </si>
  <si>
    <t>000 2 02 30000 00 0000 150</t>
  </si>
  <si>
    <t>000 2 02 35000 00 0000 150</t>
  </si>
  <si>
    <t>000 2 02 40000 00 0000 150</t>
  </si>
  <si>
    <t>000 2 02 40014 00 0000 150</t>
  </si>
  <si>
    <t>Доходы от оказания платных услуг и компенсации затрат государства</t>
  </si>
  <si>
    <t>000 1 13 00000 00  0000  000</t>
  </si>
  <si>
    <t>Прочие доходы от компенсации затрат бюджетов сельских поселений</t>
  </si>
  <si>
    <t>000 1 13 02995 10 0000  130</t>
  </si>
  <si>
    <t>Дотации на выравнивание бюджетной обеспеченности из бюджетов муниципальных районов</t>
  </si>
  <si>
    <t>000 2 02 16001 00 0000 150</t>
  </si>
  <si>
    <t>об исполнении бюджета  Сластухинского  муниципального образования  за 1 квартал 2021 года</t>
  </si>
  <si>
    <t>План  2021 г.    тыс. руб.</t>
  </si>
  <si>
    <t>Фактическое исполнение на 01.04.2021 г.     тыс. руб.</t>
  </si>
  <si>
    <t>000 1 17 15000 00 0000 180</t>
  </si>
  <si>
    <t>Инициативные платежи</t>
  </si>
</sst>
</file>

<file path=xl/styles.xml><?xml version="1.0" encoding="utf-8"?>
<styleSheet xmlns="http://schemas.openxmlformats.org/spreadsheetml/2006/main">
  <numFmts count="1">
    <numFmt numFmtId="164" formatCode="0.0"/>
  </numFmts>
  <fonts count="2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18">
    <xf numFmtId="0" fontId="0" fillId="0" borderId="0" xfId="0"/>
    <xf numFmtId="0" fontId="0" fillId="0" borderId="0" xfId="0"/>
    <xf numFmtId="0" fontId="25" fillId="0" borderId="0" xfId="0" applyFont="1"/>
    <xf numFmtId="0" fontId="19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wrapText="1"/>
    </xf>
    <xf numFmtId="0" fontId="19" fillId="0" borderId="10" xfId="0" applyFont="1" applyBorder="1" applyAlignment="1">
      <alignment horizontal="center" vertical="top" wrapText="1"/>
    </xf>
    <xf numFmtId="0" fontId="25" fillId="0" borderId="0" xfId="0" applyFont="1" applyAlignment="1"/>
    <xf numFmtId="164" fontId="19" fillId="0" borderId="11" xfId="0" applyNumberFormat="1" applyFont="1" applyBorder="1" applyAlignment="1">
      <alignment horizontal="right"/>
    </xf>
    <xf numFmtId="164" fontId="19" fillId="0" borderId="10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 vertical="top"/>
    </xf>
    <xf numFmtId="2" fontId="19" fillId="0" borderId="11" xfId="0" applyNumberFormat="1" applyFont="1" applyBorder="1" applyAlignment="1">
      <alignment horizontal="right" vertical="top"/>
    </xf>
    <xf numFmtId="164" fontId="19" fillId="0" borderId="11" xfId="0" applyNumberFormat="1" applyFont="1" applyBorder="1" applyAlignment="1">
      <alignment horizontal="right" vertical="top"/>
    </xf>
    <xf numFmtId="164" fontId="19" fillId="0" borderId="10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164" fontId="26" fillId="0" borderId="10" xfId="0" applyNumberFormat="1" applyFont="1" applyBorder="1" applyAlignment="1">
      <alignment horizontal="right" vertical="top" wrapText="1"/>
    </xf>
    <xf numFmtId="164" fontId="19" fillId="0" borderId="10" xfId="0" applyNumberFormat="1" applyFont="1" applyBorder="1" applyAlignment="1">
      <alignment horizontal="right" vertical="center"/>
    </xf>
    <xf numFmtId="164" fontId="27" fillId="0" borderId="10" xfId="0" applyNumberFormat="1" applyFont="1" applyBorder="1" applyAlignment="1">
      <alignment horizontal="right" vertical="top" wrapText="1"/>
    </xf>
    <xf numFmtId="164" fontId="26" fillId="0" borderId="10" xfId="0" applyNumberFormat="1" applyFont="1" applyBorder="1" applyAlignment="1">
      <alignment horizontal="right"/>
    </xf>
    <xf numFmtId="0" fontId="0" fillId="0" borderId="10" xfId="0" applyBorder="1" applyAlignment="1">
      <alignment horizontal="right"/>
    </xf>
    <xf numFmtId="0" fontId="18" fillId="0" borderId="0" xfId="0" applyFont="1"/>
    <xf numFmtId="164" fontId="18" fillId="0" borderId="10" xfId="0" applyNumberFormat="1" applyFont="1" applyBorder="1" applyAlignment="1">
      <alignment horizontal="right"/>
    </xf>
    <xf numFmtId="164" fontId="18" fillId="0" borderId="10" xfId="0" applyNumberFormat="1" applyFont="1" applyBorder="1" applyAlignment="1">
      <alignment horizontal="right" vertical="top"/>
    </xf>
    <xf numFmtId="164" fontId="18" fillId="0" borderId="10" xfId="0" applyNumberFormat="1" applyFont="1" applyBorder="1" applyAlignment="1">
      <alignment horizontal="right" vertical="center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8" fillId="0" borderId="10" xfId="0" applyFont="1" applyBorder="1" applyAlignment="1">
      <alignment horizontal="center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8" fillId="0" borderId="10" xfId="0" applyFont="1" applyBorder="1" applyAlignment="1">
      <alignment horizontal="center" vertical="top" wrapText="1"/>
    </xf>
    <xf numFmtId="164" fontId="26" fillId="0" borderId="10" xfId="0" applyNumberFormat="1" applyFont="1" applyBorder="1" applyAlignment="1">
      <alignment horizontal="left" vertical="top" wrapText="1"/>
    </xf>
    <xf numFmtId="0" fontId="19" fillId="0" borderId="11" xfId="0" applyFont="1" applyBorder="1" applyAlignment="1">
      <alignment horizontal="center" vertical="top" wrapText="1"/>
    </xf>
    <xf numFmtId="0" fontId="25" fillId="0" borderId="0" xfId="0" applyFont="1" applyAlignment="1">
      <alignment horizontal="left"/>
    </xf>
    <xf numFmtId="0" fontId="19" fillId="0" borderId="10" xfId="0" applyFont="1" applyBorder="1" applyAlignment="1">
      <alignment horizontal="left" vertical="top" wrapText="1"/>
    </xf>
    <xf numFmtId="49" fontId="19" fillId="0" borderId="10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 wrapText="1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1" fillId="0" borderId="13" xfId="0" applyNumberFormat="1" applyFont="1" applyFill="1" applyBorder="1" applyAlignment="1" applyProtection="1">
      <alignment horizontal="left" vertical="top" wrapText="1"/>
    </xf>
    <xf numFmtId="49" fontId="21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center" vertical="top"/>
    </xf>
    <xf numFmtId="49" fontId="21" fillId="0" borderId="13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8" fillId="0" borderId="11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left" vertical="top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1" fillId="0" borderId="11" xfId="0" applyNumberFormat="1" applyFont="1" applyFill="1" applyBorder="1" applyAlignment="1" applyProtection="1">
      <alignment horizontal="left" vertical="top" wrapText="1"/>
    </xf>
    <xf numFmtId="0" fontId="21" fillId="0" borderId="13" xfId="0" applyNumberFormat="1" applyFont="1" applyFill="1" applyBorder="1" applyAlignment="1" applyProtection="1">
      <alignment horizontal="left" vertical="top" wrapText="1"/>
    </xf>
    <xf numFmtId="0" fontId="21" fillId="0" borderId="12" xfId="0" applyNumberFormat="1" applyFont="1" applyFill="1" applyBorder="1" applyAlignment="1" applyProtection="1">
      <alignment horizontal="left" vertical="top" wrapText="1"/>
    </xf>
    <xf numFmtId="49" fontId="24" fillId="0" borderId="14" xfId="0" applyNumberFormat="1" applyFont="1" applyFill="1" applyBorder="1" applyAlignment="1" applyProtection="1">
      <alignment horizontal="left" vertical="top" wrapText="1"/>
    </xf>
    <xf numFmtId="49" fontId="24" fillId="0" borderId="15" xfId="0" applyNumberFormat="1" applyFont="1" applyFill="1" applyBorder="1" applyAlignment="1" applyProtection="1">
      <alignment horizontal="left" vertical="top" wrapText="1"/>
    </xf>
    <xf numFmtId="49" fontId="24" fillId="0" borderId="16" xfId="0" applyNumberFormat="1" applyFont="1" applyFill="1" applyBorder="1" applyAlignment="1" applyProtection="1">
      <alignment horizontal="left" vertical="top" wrapText="1"/>
    </xf>
    <xf numFmtId="49" fontId="23" fillId="0" borderId="14" xfId="0" applyNumberFormat="1" applyFont="1" applyFill="1" applyBorder="1" applyAlignment="1" applyProtection="1">
      <alignment horizontal="center" vertical="top"/>
    </xf>
    <xf numFmtId="49" fontId="23" fillId="0" borderId="15" xfId="0" applyNumberFormat="1" applyFont="1" applyFill="1" applyBorder="1" applyAlignment="1" applyProtection="1">
      <alignment horizontal="center" vertical="top"/>
    </xf>
    <xf numFmtId="49" fontId="23" fillId="0" borderId="16" xfId="0" applyNumberFormat="1" applyFont="1" applyFill="1" applyBorder="1" applyAlignment="1" applyProtection="1">
      <alignment horizontal="center" vertical="top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49" fontId="23" fillId="0" borderId="11" xfId="0" applyNumberFormat="1" applyFont="1" applyFill="1" applyBorder="1" applyAlignment="1" applyProtection="1">
      <alignment horizontal="center" vertical="top"/>
    </xf>
    <xf numFmtId="49" fontId="23" fillId="0" borderId="13" xfId="0" applyNumberFormat="1" applyFont="1" applyFill="1" applyBorder="1" applyAlignment="1" applyProtection="1">
      <alignment horizontal="center" vertical="top"/>
    </xf>
    <xf numFmtId="49" fontId="23" fillId="0" borderId="12" xfId="0" applyNumberFormat="1" applyFont="1" applyFill="1" applyBorder="1" applyAlignment="1" applyProtection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vertical="top"/>
    </xf>
    <xf numFmtId="49" fontId="21" fillId="0" borderId="13" xfId="0" applyNumberFormat="1" applyFont="1" applyFill="1" applyBorder="1" applyAlignment="1" applyProtection="1">
      <alignment horizontal="left" vertical="top"/>
    </xf>
    <xf numFmtId="49" fontId="21" fillId="0" borderId="12" xfId="0" applyNumberFormat="1" applyFont="1" applyFill="1" applyBorder="1" applyAlignment="1" applyProtection="1">
      <alignment horizontal="left" vertical="top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  <xf numFmtId="49" fontId="19" fillId="0" borderId="11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49" fontId="22" fillId="0" borderId="11" xfId="0" applyNumberFormat="1" applyFont="1" applyBorder="1" applyAlignment="1">
      <alignment horizontal="left"/>
    </xf>
    <xf numFmtId="49" fontId="22" fillId="0" borderId="13" xfId="0" applyNumberFormat="1" applyFont="1" applyBorder="1" applyAlignment="1">
      <alignment horizontal="left"/>
    </xf>
    <xf numFmtId="49" fontId="22" fillId="0" borderId="12" xfId="0" applyNumberFormat="1" applyFont="1" applyBorder="1" applyAlignment="1">
      <alignment horizontal="left"/>
    </xf>
    <xf numFmtId="49" fontId="19" fillId="0" borderId="11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9" fontId="22" fillId="0" borderId="11" xfId="0" applyNumberFormat="1" applyFont="1" applyBorder="1" applyAlignment="1">
      <alignment horizontal="left" vertical="top"/>
    </xf>
    <xf numFmtId="49" fontId="22" fillId="0" borderId="13" xfId="0" applyNumberFormat="1" applyFont="1" applyBorder="1" applyAlignment="1">
      <alignment horizontal="left" vertical="top"/>
    </xf>
    <xf numFmtId="49" fontId="22" fillId="0" borderId="12" xfId="0" applyNumberFormat="1" applyFont="1" applyBorder="1" applyAlignment="1">
      <alignment horizontal="left" vertical="top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21" fillId="0" borderId="11" xfId="0" applyNumberFormat="1" applyFont="1" applyFill="1" applyBorder="1" applyAlignment="1" applyProtection="1">
      <alignment horizontal="left" wrapText="1"/>
    </xf>
    <xf numFmtId="49" fontId="21" fillId="0" borderId="13" xfId="0" applyNumberFormat="1" applyFont="1" applyFill="1" applyBorder="1" applyAlignment="1" applyProtection="1">
      <alignment horizontal="left" wrapText="1"/>
    </xf>
    <xf numFmtId="49" fontId="21" fillId="0" borderId="12" xfId="0" applyNumberFormat="1" applyFont="1" applyFill="1" applyBorder="1" applyAlignment="1" applyProtection="1">
      <alignment horizontal="left" wrapText="1"/>
    </xf>
    <xf numFmtId="0" fontId="28" fillId="0" borderId="10" xfId="0" applyFont="1" applyBorder="1" applyAlignment="1">
      <alignment horizontal="right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52"/>
  <sheetViews>
    <sheetView tabSelected="1" topLeftCell="A40" workbookViewId="0">
      <selection activeCell="K52" sqref="K52"/>
    </sheetView>
  </sheetViews>
  <sheetFormatPr defaultRowHeight="15"/>
  <cols>
    <col min="4" max="4" width="25.28515625" customWidth="1"/>
    <col min="7" max="7" width="11.7109375" customWidth="1"/>
    <col min="8" max="8" width="9.140625" hidden="1" customWidth="1"/>
    <col min="9" max="9" width="11.28515625" customWidth="1"/>
    <col min="10" max="10" width="16.42578125" customWidth="1"/>
    <col min="11" max="11" width="20" customWidth="1"/>
  </cols>
  <sheetData>
    <row r="1" spans="2:13" s="1" customFormat="1" ht="15.75">
      <c r="J1" s="22" t="s">
        <v>47</v>
      </c>
      <c r="K1" s="22"/>
    </row>
    <row r="3" spans="2:13" s="1" customFormat="1" ht="18.75">
      <c r="G3" s="2" t="s">
        <v>27</v>
      </c>
    </row>
    <row r="4" spans="2:13" s="1" customFormat="1" ht="18.75">
      <c r="B4" s="32" t="s">
        <v>85</v>
      </c>
      <c r="C4" s="32"/>
      <c r="D4" s="32"/>
      <c r="E4" s="32"/>
      <c r="F4" s="32"/>
      <c r="G4" s="32"/>
      <c r="H4" s="32"/>
      <c r="I4" s="32"/>
      <c r="J4" s="32"/>
      <c r="K4" s="32"/>
      <c r="L4" s="6"/>
      <c r="M4" s="6"/>
    </row>
    <row r="7" spans="2:13" ht="60.75" customHeight="1">
      <c r="B7" s="96" t="s">
        <v>0</v>
      </c>
      <c r="C7" s="97"/>
      <c r="D7" s="98"/>
      <c r="E7" s="93" t="s">
        <v>1</v>
      </c>
      <c r="F7" s="94"/>
      <c r="G7" s="94"/>
      <c r="H7" s="95"/>
      <c r="I7" s="31" t="s">
        <v>86</v>
      </c>
      <c r="J7" s="4" t="s">
        <v>87</v>
      </c>
      <c r="K7" s="5" t="s">
        <v>26</v>
      </c>
    </row>
    <row r="8" spans="2:13" s="1" customFormat="1" ht="23.25" customHeight="1">
      <c r="B8" s="105" t="s">
        <v>28</v>
      </c>
      <c r="C8" s="106"/>
      <c r="D8" s="107"/>
      <c r="E8" s="96"/>
      <c r="F8" s="97"/>
      <c r="G8" s="97"/>
      <c r="H8" s="98"/>
      <c r="I8" s="3"/>
      <c r="J8" s="4"/>
      <c r="K8" s="5"/>
    </row>
    <row r="9" spans="2:13" ht="18.75">
      <c r="B9" s="99" t="s">
        <v>23</v>
      </c>
      <c r="C9" s="100"/>
      <c r="D9" s="101"/>
      <c r="E9" s="108"/>
      <c r="F9" s="109"/>
      <c r="G9" s="109"/>
      <c r="H9" s="110"/>
      <c r="I9" s="9">
        <f>SUM(I10+I12+I14+I17)</f>
        <v>3628.5</v>
      </c>
      <c r="J9" s="9">
        <f>SUM(J10+J12+J14)</f>
        <v>1141.8</v>
      </c>
      <c r="K9" s="8">
        <f>SUM(J9/I9*100)</f>
        <v>31.467548573790822</v>
      </c>
    </row>
    <row r="10" spans="2:13" ht="18.75">
      <c r="B10" s="99" t="s">
        <v>24</v>
      </c>
      <c r="C10" s="100"/>
      <c r="D10" s="101"/>
      <c r="E10" s="102" t="s">
        <v>2</v>
      </c>
      <c r="F10" s="103"/>
      <c r="G10" s="103"/>
      <c r="H10" s="104"/>
      <c r="I10" s="9">
        <v>220</v>
      </c>
      <c r="J10" s="9">
        <v>25.1</v>
      </c>
      <c r="K10" s="8">
        <f t="shared" ref="K10:K29" si="0">SUM(J10/I10*100)</f>
        <v>11.40909090909091</v>
      </c>
    </row>
    <row r="11" spans="2:13" ht="15.75">
      <c r="B11" s="111" t="s">
        <v>3</v>
      </c>
      <c r="C11" s="112"/>
      <c r="D11" s="113"/>
      <c r="E11" s="108" t="s">
        <v>4</v>
      </c>
      <c r="F11" s="109"/>
      <c r="G11" s="109"/>
      <c r="H11" s="110"/>
      <c r="I11" s="10">
        <v>220</v>
      </c>
      <c r="J11" s="10">
        <v>25.1</v>
      </c>
      <c r="K11" s="23">
        <f t="shared" si="0"/>
        <v>11.40909090909091</v>
      </c>
    </row>
    <row r="12" spans="2:13" ht="18.75">
      <c r="B12" s="84" t="s">
        <v>5</v>
      </c>
      <c r="C12" s="85"/>
      <c r="D12" s="86"/>
      <c r="E12" s="81" t="s">
        <v>25</v>
      </c>
      <c r="F12" s="82"/>
      <c r="G12" s="82"/>
      <c r="H12" s="83"/>
      <c r="I12" s="12">
        <v>555.4</v>
      </c>
      <c r="J12" s="12">
        <v>1000.2</v>
      </c>
      <c r="K12" s="8">
        <f t="shared" si="0"/>
        <v>180.08642419877566</v>
      </c>
    </row>
    <row r="13" spans="2:13" ht="15.75">
      <c r="B13" s="114" t="s">
        <v>6</v>
      </c>
      <c r="C13" s="115"/>
      <c r="D13" s="116"/>
      <c r="E13" s="44" t="s">
        <v>7</v>
      </c>
      <c r="F13" s="45"/>
      <c r="G13" s="45"/>
      <c r="H13" s="46"/>
      <c r="I13" s="11">
        <v>555.4</v>
      </c>
      <c r="J13" s="11">
        <v>1000.2</v>
      </c>
      <c r="K13" s="23">
        <f t="shared" si="0"/>
        <v>180.08642419877566</v>
      </c>
    </row>
    <row r="14" spans="2:13" ht="18.75">
      <c r="B14" s="84" t="s">
        <v>8</v>
      </c>
      <c r="C14" s="85"/>
      <c r="D14" s="86"/>
      <c r="E14" s="81" t="s">
        <v>9</v>
      </c>
      <c r="F14" s="82"/>
      <c r="G14" s="82"/>
      <c r="H14" s="83"/>
      <c r="I14" s="12">
        <v>2853.1</v>
      </c>
      <c r="J14" s="12">
        <v>116.5</v>
      </c>
      <c r="K14" s="8">
        <f t="shared" si="0"/>
        <v>4.0832778381409698</v>
      </c>
    </row>
    <row r="15" spans="2:13" ht="15.75">
      <c r="B15" s="90" t="s">
        <v>10</v>
      </c>
      <c r="C15" s="91"/>
      <c r="D15" s="92"/>
      <c r="E15" s="44" t="s">
        <v>11</v>
      </c>
      <c r="F15" s="45"/>
      <c r="G15" s="45"/>
      <c r="H15" s="46"/>
      <c r="I15" s="11">
        <v>415.6</v>
      </c>
      <c r="J15" s="11">
        <v>17.2</v>
      </c>
      <c r="K15" s="23">
        <f t="shared" si="0"/>
        <v>4.1385948026948984</v>
      </c>
    </row>
    <row r="16" spans="2:13" ht="15.75">
      <c r="B16" s="41" t="s">
        <v>12</v>
      </c>
      <c r="C16" s="42"/>
      <c r="D16" s="43"/>
      <c r="E16" s="44" t="s">
        <v>13</v>
      </c>
      <c r="F16" s="45"/>
      <c r="G16" s="45"/>
      <c r="H16" s="46"/>
      <c r="I16" s="11">
        <v>2437.5</v>
      </c>
      <c r="J16" s="11">
        <v>99.3</v>
      </c>
      <c r="K16" s="23">
        <f t="shared" si="0"/>
        <v>4.0738461538461532</v>
      </c>
    </row>
    <row r="17" spans="2:11" ht="57" customHeight="1">
      <c r="B17" s="84" t="s">
        <v>79</v>
      </c>
      <c r="C17" s="85"/>
      <c r="D17" s="86"/>
      <c r="E17" s="81" t="s">
        <v>80</v>
      </c>
      <c r="F17" s="82"/>
      <c r="G17" s="82"/>
      <c r="H17" s="83"/>
      <c r="I17" s="12"/>
      <c r="J17" s="12"/>
      <c r="K17" s="23"/>
    </row>
    <row r="18" spans="2:11" ht="34.5" customHeight="1">
      <c r="B18" s="41" t="s">
        <v>81</v>
      </c>
      <c r="C18" s="42"/>
      <c r="D18" s="43"/>
      <c r="E18" s="44" t="s">
        <v>82</v>
      </c>
      <c r="F18" s="45"/>
      <c r="G18" s="45"/>
      <c r="H18" s="46"/>
      <c r="I18" s="11"/>
      <c r="J18" s="11"/>
      <c r="K18" s="23"/>
    </row>
    <row r="19" spans="2:11" ht="18.75">
      <c r="B19" s="84" t="s">
        <v>14</v>
      </c>
      <c r="C19" s="85"/>
      <c r="D19" s="86"/>
      <c r="E19" s="81" t="s">
        <v>15</v>
      </c>
      <c r="F19" s="82"/>
      <c r="G19" s="82"/>
      <c r="H19" s="83"/>
      <c r="I19" s="12">
        <v>429.4</v>
      </c>
      <c r="J19" s="12"/>
      <c r="K19" s="8"/>
    </row>
    <row r="20" spans="2:11" ht="15.75">
      <c r="B20" s="41" t="s">
        <v>16</v>
      </c>
      <c r="C20" s="42"/>
      <c r="D20" s="43"/>
      <c r="E20" s="44" t="s">
        <v>17</v>
      </c>
      <c r="F20" s="45"/>
      <c r="G20" s="45"/>
      <c r="H20" s="46"/>
      <c r="I20" s="11"/>
      <c r="J20" s="11"/>
      <c r="K20" s="8"/>
    </row>
    <row r="21" spans="2:11" ht="16.5" customHeight="1">
      <c r="B21" s="41" t="s">
        <v>89</v>
      </c>
      <c r="C21" s="42"/>
      <c r="D21" s="43"/>
      <c r="E21" s="44" t="s">
        <v>88</v>
      </c>
      <c r="F21" s="45"/>
      <c r="G21" s="45"/>
      <c r="H21" s="46"/>
      <c r="I21" s="11">
        <v>429.4</v>
      </c>
      <c r="J21" s="11"/>
      <c r="K21" s="8"/>
    </row>
    <row r="22" spans="2:11" ht="18.75">
      <c r="B22" s="84" t="s">
        <v>18</v>
      </c>
      <c r="C22" s="85"/>
      <c r="D22" s="86"/>
      <c r="E22" s="81" t="s">
        <v>19</v>
      </c>
      <c r="F22" s="82"/>
      <c r="G22" s="82"/>
      <c r="H22" s="83"/>
      <c r="I22" s="12">
        <v>485.3</v>
      </c>
      <c r="J22" s="12">
        <v>236.4</v>
      </c>
      <c r="K22" s="8">
        <f t="shared" si="0"/>
        <v>48.712136822583965</v>
      </c>
    </row>
    <row r="23" spans="2:11" ht="49.5" customHeight="1">
      <c r="B23" s="41" t="s">
        <v>20</v>
      </c>
      <c r="C23" s="42"/>
      <c r="D23" s="43"/>
      <c r="E23" s="44" t="s">
        <v>21</v>
      </c>
      <c r="F23" s="45"/>
      <c r="G23" s="45"/>
      <c r="H23" s="46"/>
      <c r="I23" s="11">
        <v>485.3</v>
      </c>
      <c r="J23" s="11">
        <v>236.4</v>
      </c>
      <c r="K23" s="24">
        <f t="shared" si="0"/>
        <v>48.712136822583965</v>
      </c>
    </row>
    <row r="24" spans="2:11" ht="48.75" customHeight="1">
      <c r="B24" s="41" t="s">
        <v>83</v>
      </c>
      <c r="C24" s="42"/>
      <c r="D24" s="43"/>
      <c r="E24" s="87" t="s">
        <v>84</v>
      </c>
      <c r="F24" s="88"/>
      <c r="G24" s="88"/>
      <c r="H24" s="89"/>
      <c r="I24" s="11">
        <v>91.6</v>
      </c>
      <c r="J24" s="11">
        <v>23.1</v>
      </c>
      <c r="K24" s="24">
        <f t="shared" si="0"/>
        <v>25.218340611353714</v>
      </c>
    </row>
    <row r="25" spans="2:11" s="1" customFormat="1" ht="15.75" customHeight="1">
      <c r="B25" s="41" t="s">
        <v>62</v>
      </c>
      <c r="C25" s="42"/>
      <c r="D25" s="43"/>
      <c r="E25" s="44" t="s">
        <v>75</v>
      </c>
      <c r="F25" s="45"/>
      <c r="G25" s="45"/>
      <c r="H25" s="28"/>
      <c r="I25" s="11">
        <v>93.7</v>
      </c>
      <c r="J25" s="11">
        <v>13.3</v>
      </c>
      <c r="K25" s="24">
        <f t="shared" ref="K25" si="1">SUM(J25/I25*100)</f>
        <v>14.194236926360727</v>
      </c>
    </row>
    <row r="26" spans="2:11" ht="65.25" customHeight="1">
      <c r="B26" s="41" t="s">
        <v>63</v>
      </c>
      <c r="C26" s="42"/>
      <c r="D26" s="43"/>
      <c r="E26" s="44" t="s">
        <v>76</v>
      </c>
      <c r="F26" s="45"/>
      <c r="G26" s="45"/>
      <c r="H26" s="46"/>
      <c r="I26" s="11">
        <v>93.7</v>
      </c>
      <c r="J26" s="11">
        <v>13.3</v>
      </c>
      <c r="K26" s="24">
        <f t="shared" si="0"/>
        <v>14.194236926360727</v>
      </c>
    </row>
    <row r="27" spans="2:11" s="1" customFormat="1" ht="32.25" customHeight="1">
      <c r="B27" s="41" t="s">
        <v>64</v>
      </c>
      <c r="C27" s="42"/>
      <c r="D27" s="43"/>
      <c r="E27" s="44" t="s">
        <v>77</v>
      </c>
      <c r="F27" s="45"/>
      <c r="G27" s="45"/>
      <c r="H27" s="28"/>
      <c r="I27" s="11">
        <v>300</v>
      </c>
      <c r="J27" s="11">
        <v>200</v>
      </c>
      <c r="K27" s="24">
        <f t="shared" si="0"/>
        <v>66.666666666666657</v>
      </c>
    </row>
    <row r="28" spans="2:11" s="1" customFormat="1" ht="144" customHeight="1">
      <c r="B28" s="69" t="s">
        <v>61</v>
      </c>
      <c r="C28" s="70"/>
      <c r="D28" s="71"/>
      <c r="E28" s="44" t="s">
        <v>78</v>
      </c>
      <c r="F28" s="45"/>
      <c r="G28" s="45"/>
      <c r="H28" s="26"/>
      <c r="I28" s="11">
        <v>300</v>
      </c>
      <c r="J28" s="11">
        <v>200</v>
      </c>
      <c r="K28" s="24">
        <f t="shared" si="0"/>
        <v>66.666666666666657</v>
      </c>
    </row>
    <row r="29" spans="2:11" ht="15.75">
      <c r="B29" s="78" t="s">
        <v>22</v>
      </c>
      <c r="C29" s="79"/>
      <c r="D29" s="80"/>
      <c r="E29" s="81"/>
      <c r="F29" s="82"/>
      <c r="G29" s="82"/>
      <c r="H29" s="83"/>
      <c r="I29" s="13">
        <f>SUM(I9+I19+I22)</f>
        <v>4543.2</v>
      </c>
      <c r="J29" s="13">
        <f>SUM(J9+J17+J19+J22)</f>
        <v>1378.2</v>
      </c>
      <c r="K29" s="8">
        <f t="shared" si="0"/>
        <v>30.33544638140518</v>
      </c>
    </row>
    <row r="30" spans="2:11">
      <c r="I30" s="15"/>
      <c r="J30" s="15"/>
      <c r="K30" s="16"/>
    </row>
    <row r="31" spans="2:11" ht="18.75">
      <c r="B31" s="72" t="s">
        <v>46</v>
      </c>
      <c r="C31" s="73"/>
      <c r="D31" s="74"/>
      <c r="E31" s="75"/>
      <c r="F31" s="76"/>
      <c r="G31" s="76"/>
      <c r="H31" s="77"/>
      <c r="I31" s="13"/>
      <c r="J31" s="13"/>
      <c r="K31" s="14"/>
    </row>
    <row r="32" spans="2:11" ht="16.5">
      <c r="B32" s="33" t="s">
        <v>29</v>
      </c>
      <c r="C32" s="33"/>
      <c r="D32" s="33"/>
      <c r="E32" s="37" t="s">
        <v>48</v>
      </c>
      <c r="F32" s="37"/>
      <c r="G32" s="37"/>
      <c r="H32" s="37"/>
      <c r="I32" s="17">
        <f>SUM(I33:I36)</f>
        <v>2943</v>
      </c>
      <c r="J32" s="17">
        <f>SUM(J33:J36)</f>
        <v>703.2</v>
      </c>
      <c r="K32" s="18">
        <f>SUM(J32/I32*100)</f>
        <v>23.893985728848115</v>
      </c>
    </row>
    <row r="33" spans="2:11" ht="51.75" customHeight="1">
      <c r="B33" s="35" t="s">
        <v>30</v>
      </c>
      <c r="C33" s="35"/>
      <c r="D33" s="35"/>
      <c r="E33" s="36" t="s">
        <v>49</v>
      </c>
      <c r="F33" s="36"/>
      <c r="G33" s="36"/>
      <c r="H33" s="36"/>
      <c r="I33" s="19">
        <v>2651</v>
      </c>
      <c r="J33" s="19">
        <v>614.1</v>
      </c>
      <c r="K33" s="24">
        <f t="shared" ref="K33:K50" si="2">SUM(J33/I33*100)</f>
        <v>23.164843455299888</v>
      </c>
    </row>
    <row r="34" spans="2:11" ht="48.75" customHeight="1">
      <c r="B34" s="35" t="s">
        <v>31</v>
      </c>
      <c r="C34" s="35"/>
      <c r="D34" s="35"/>
      <c r="E34" s="36" t="s">
        <v>50</v>
      </c>
      <c r="F34" s="36"/>
      <c r="G34" s="36"/>
      <c r="H34" s="36"/>
      <c r="I34" s="19">
        <v>70</v>
      </c>
      <c r="J34" s="19">
        <v>35</v>
      </c>
      <c r="K34" s="24">
        <f t="shared" si="2"/>
        <v>50</v>
      </c>
    </row>
    <row r="35" spans="2:11" ht="16.5">
      <c r="B35" s="61" t="s">
        <v>32</v>
      </c>
      <c r="C35" s="61"/>
      <c r="D35" s="61"/>
      <c r="E35" s="36" t="s">
        <v>51</v>
      </c>
      <c r="F35" s="36"/>
      <c r="G35" s="36"/>
      <c r="H35" s="36"/>
      <c r="I35" s="19">
        <v>10</v>
      </c>
      <c r="J35" s="19"/>
      <c r="K35" s="25"/>
    </row>
    <row r="36" spans="2:11" ht="16.5">
      <c r="B36" s="35" t="s">
        <v>33</v>
      </c>
      <c r="C36" s="35"/>
      <c r="D36" s="35"/>
      <c r="E36" s="36" t="s">
        <v>52</v>
      </c>
      <c r="F36" s="36"/>
      <c r="G36" s="36"/>
      <c r="H36" s="36"/>
      <c r="I36" s="19">
        <v>212</v>
      </c>
      <c r="J36" s="19">
        <v>54.1</v>
      </c>
      <c r="K36" s="25">
        <f t="shared" si="2"/>
        <v>25.518867924528305</v>
      </c>
    </row>
    <row r="37" spans="2:11" ht="16.5">
      <c r="B37" s="39" t="s">
        <v>34</v>
      </c>
      <c r="C37" s="39"/>
      <c r="D37" s="39"/>
      <c r="E37" s="50" t="s">
        <v>53</v>
      </c>
      <c r="F37" s="50"/>
      <c r="G37" s="50"/>
      <c r="H37" s="50"/>
      <c r="I37" s="17">
        <v>93.7</v>
      </c>
      <c r="J37" s="17">
        <v>13.3</v>
      </c>
      <c r="K37" s="18">
        <f t="shared" si="2"/>
        <v>14.194236926360727</v>
      </c>
    </row>
    <row r="38" spans="2:11" ht="33" customHeight="1">
      <c r="B38" s="35" t="s">
        <v>35</v>
      </c>
      <c r="C38" s="35"/>
      <c r="D38" s="35"/>
      <c r="E38" s="40" t="s">
        <v>54</v>
      </c>
      <c r="F38" s="40"/>
      <c r="G38" s="40"/>
      <c r="H38" s="40"/>
      <c r="I38" s="19">
        <v>93.7</v>
      </c>
      <c r="J38" s="19">
        <v>13.3</v>
      </c>
      <c r="K38" s="24">
        <f t="shared" si="2"/>
        <v>14.194236926360727</v>
      </c>
    </row>
    <row r="39" spans="2:11" s="1" customFormat="1" ht="33" customHeight="1">
      <c r="B39" s="52" t="s">
        <v>67</v>
      </c>
      <c r="C39" s="53"/>
      <c r="D39" s="54"/>
      <c r="E39" s="55" t="s">
        <v>68</v>
      </c>
      <c r="F39" s="56"/>
      <c r="G39" s="57"/>
      <c r="H39" s="29"/>
      <c r="I39" s="17">
        <v>35.9</v>
      </c>
      <c r="J39" s="30"/>
      <c r="K39" s="24">
        <f t="shared" si="2"/>
        <v>0</v>
      </c>
    </row>
    <row r="40" spans="2:11" s="1" customFormat="1" ht="20.25" customHeight="1">
      <c r="B40" s="47" t="s">
        <v>69</v>
      </c>
      <c r="C40" s="48"/>
      <c r="D40" s="49"/>
      <c r="E40" s="58" t="s">
        <v>70</v>
      </c>
      <c r="F40" s="59"/>
      <c r="G40" s="60"/>
      <c r="H40" s="29"/>
      <c r="I40" s="19">
        <v>35.9</v>
      </c>
      <c r="J40" s="19"/>
      <c r="K40" s="24">
        <f t="shared" si="2"/>
        <v>0</v>
      </c>
    </row>
    <row r="41" spans="2:11" ht="16.5">
      <c r="B41" s="33" t="s">
        <v>36</v>
      </c>
      <c r="C41" s="33"/>
      <c r="D41" s="33"/>
      <c r="E41" s="37" t="s">
        <v>55</v>
      </c>
      <c r="F41" s="37"/>
      <c r="G41" s="37"/>
      <c r="H41" s="37"/>
      <c r="I41" s="17">
        <v>336</v>
      </c>
      <c r="J41" s="17">
        <v>147.9</v>
      </c>
      <c r="K41" s="18">
        <f t="shared" si="2"/>
        <v>44.017857142857139</v>
      </c>
    </row>
    <row r="42" spans="2:11" ht="16.5">
      <c r="B42" s="35" t="s">
        <v>37</v>
      </c>
      <c r="C42" s="35"/>
      <c r="D42" s="35"/>
      <c r="E42" s="38" t="s">
        <v>56</v>
      </c>
      <c r="F42" s="38"/>
      <c r="G42" s="38"/>
      <c r="H42" s="38"/>
      <c r="I42" s="19">
        <v>300</v>
      </c>
      <c r="J42" s="19">
        <v>140</v>
      </c>
      <c r="K42" s="25">
        <f t="shared" si="2"/>
        <v>46.666666666666664</v>
      </c>
    </row>
    <row r="43" spans="2:11" s="1" customFormat="1" ht="33.75" customHeight="1">
      <c r="B43" s="63" t="s">
        <v>65</v>
      </c>
      <c r="C43" s="64"/>
      <c r="D43" s="65"/>
      <c r="E43" s="66" t="s">
        <v>66</v>
      </c>
      <c r="F43" s="67"/>
      <c r="G43" s="68"/>
      <c r="H43" s="27"/>
      <c r="I43" s="19">
        <v>36</v>
      </c>
      <c r="J43" s="19">
        <v>7.9</v>
      </c>
      <c r="K43" s="25">
        <f t="shared" si="2"/>
        <v>21.944444444444443</v>
      </c>
    </row>
    <row r="44" spans="2:11" ht="16.5">
      <c r="B44" s="33" t="s">
        <v>38</v>
      </c>
      <c r="C44" s="33"/>
      <c r="D44" s="33"/>
      <c r="E44" s="34" t="s">
        <v>57</v>
      </c>
      <c r="F44" s="34"/>
      <c r="G44" s="34"/>
      <c r="H44" s="34"/>
      <c r="I44" s="17">
        <v>1387.5</v>
      </c>
      <c r="J44" s="17">
        <v>133.1</v>
      </c>
      <c r="K44" s="18">
        <f t="shared" si="2"/>
        <v>9.5927927927927925</v>
      </c>
    </row>
    <row r="45" spans="2:11" ht="16.5">
      <c r="B45" s="35" t="s">
        <v>39</v>
      </c>
      <c r="C45" s="35"/>
      <c r="D45" s="35"/>
      <c r="E45" s="36" t="s">
        <v>58</v>
      </c>
      <c r="F45" s="36"/>
      <c r="G45" s="36"/>
      <c r="H45" s="36"/>
      <c r="I45" s="19">
        <v>1387.5</v>
      </c>
      <c r="J45" s="19">
        <v>133.1</v>
      </c>
      <c r="K45" s="25">
        <f t="shared" si="2"/>
        <v>9.5927927927927925</v>
      </c>
    </row>
    <row r="46" spans="2:11" ht="16.5">
      <c r="B46" s="33" t="s">
        <v>40</v>
      </c>
      <c r="C46" s="33"/>
      <c r="D46" s="33"/>
      <c r="E46" s="50" t="s">
        <v>59</v>
      </c>
      <c r="F46" s="50"/>
      <c r="G46" s="50"/>
      <c r="H46" s="50"/>
      <c r="I46" s="17">
        <v>204.7</v>
      </c>
      <c r="J46" s="17">
        <v>36.299999999999997</v>
      </c>
      <c r="K46" s="18">
        <f t="shared" si="2"/>
        <v>17.733268197361994</v>
      </c>
    </row>
    <row r="47" spans="2:11" ht="16.5">
      <c r="B47" s="35" t="s">
        <v>41</v>
      </c>
      <c r="C47" s="35"/>
      <c r="D47" s="35"/>
      <c r="E47" s="40" t="s">
        <v>60</v>
      </c>
      <c r="F47" s="40"/>
      <c r="G47" s="40"/>
      <c r="H47" s="40"/>
      <c r="I47" s="19">
        <v>204.7</v>
      </c>
      <c r="J47" s="19">
        <v>36.299999999999997</v>
      </c>
      <c r="K47" s="25">
        <f t="shared" si="2"/>
        <v>17.733268197361994</v>
      </c>
    </row>
    <row r="48" spans="2:11" ht="16.5">
      <c r="B48" s="33" t="s">
        <v>71</v>
      </c>
      <c r="C48" s="33"/>
      <c r="D48" s="33"/>
      <c r="E48" s="50" t="s">
        <v>72</v>
      </c>
      <c r="F48" s="50"/>
      <c r="G48" s="50"/>
      <c r="H48" s="50"/>
      <c r="I48" s="17">
        <v>20</v>
      </c>
      <c r="J48" s="17"/>
      <c r="K48" s="18">
        <f t="shared" si="2"/>
        <v>0</v>
      </c>
    </row>
    <row r="49" spans="2:11" ht="16.5">
      <c r="B49" s="51" t="s">
        <v>73</v>
      </c>
      <c r="C49" s="51"/>
      <c r="D49" s="51"/>
      <c r="E49" s="40" t="s">
        <v>74</v>
      </c>
      <c r="F49" s="40"/>
      <c r="G49" s="40"/>
      <c r="H49" s="40"/>
      <c r="I49" s="19">
        <v>20</v>
      </c>
      <c r="J49" s="17"/>
      <c r="K49" s="18">
        <f t="shared" si="2"/>
        <v>0</v>
      </c>
    </row>
    <row r="50" spans="2:11" ht="16.5">
      <c r="B50" s="37"/>
      <c r="C50" s="37"/>
      <c r="D50" s="37"/>
      <c r="E50" s="37" t="s">
        <v>42</v>
      </c>
      <c r="F50" s="37"/>
      <c r="G50" s="37"/>
      <c r="H50" s="37"/>
      <c r="I50" s="20">
        <f>SUM(I32+I37+I39+I41+I44+I46+I48)</f>
        <v>5020.8</v>
      </c>
      <c r="J50" s="20">
        <f>SUM(J32+J37+J41+J44+J46+J48)</f>
        <v>1033.8</v>
      </c>
      <c r="K50" s="18">
        <f t="shared" si="2"/>
        <v>20.590344168260035</v>
      </c>
    </row>
    <row r="51" spans="2:11" ht="54" customHeight="1">
      <c r="B51" s="62" t="s">
        <v>43</v>
      </c>
      <c r="C51" s="62"/>
      <c r="D51" s="62"/>
      <c r="E51" s="33" t="s">
        <v>44</v>
      </c>
      <c r="F51" s="33"/>
      <c r="G51" s="33"/>
      <c r="H51" s="33"/>
      <c r="I51" s="7">
        <v>-477.6</v>
      </c>
      <c r="J51" s="7">
        <v>344.4</v>
      </c>
      <c r="K51" s="18"/>
    </row>
    <row r="52" spans="2:11" ht="48" customHeight="1">
      <c r="B52" s="62" t="s">
        <v>43</v>
      </c>
      <c r="C52" s="62"/>
      <c r="D52" s="62"/>
      <c r="E52" s="33" t="s">
        <v>45</v>
      </c>
      <c r="F52" s="33"/>
      <c r="G52" s="33"/>
      <c r="H52" s="33"/>
      <c r="I52" s="117">
        <v>477.6</v>
      </c>
      <c r="J52" s="8">
        <v>-344.4</v>
      </c>
      <c r="K52" s="21"/>
    </row>
  </sheetData>
  <mergeCells count="91">
    <mergeCell ref="B11:D11"/>
    <mergeCell ref="E11:H11"/>
    <mergeCell ref="B12:D12"/>
    <mergeCell ref="E12:H12"/>
    <mergeCell ref="B13:D13"/>
    <mergeCell ref="E7:H7"/>
    <mergeCell ref="B7:D7"/>
    <mergeCell ref="B10:D10"/>
    <mergeCell ref="E10:H10"/>
    <mergeCell ref="B8:D8"/>
    <mergeCell ref="E8:H8"/>
    <mergeCell ref="B9:D9"/>
    <mergeCell ref="E9:H9"/>
    <mergeCell ref="E13:H13"/>
    <mergeCell ref="B14:D14"/>
    <mergeCell ref="E14:H14"/>
    <mergeCell ref="B15:D15"/>
    <mergeCell ref="B20:D20"/>
    <mergeCell ref="E20:H20"/>
    <mergeCell ref="E17:H17"/>
    <mergeCell ref="B19:D19"/>
    <mergeCell ref="E19:H19"/>
    <mergeCell ref="B17:D17"/>
    <mergeCell ref="E18:H18"/>
    <mergeCell ref="E15:H15"/>
    <mergeCell ref="B16:D16"/>
    <mergeCell ref="E16:H16"/>
    <mergeCell ref="B21:D21"/>
    <mergeCell ref="E21:H21"/>
    <mergeCell ref="B29:D29"/>
    <mergeCell ref="E29:H29"/>
    <mergeCell ref="B22:D22"/>
    <mergeCell ref="E22:H22"/>
    <mergeCell ref="B26:D26"/>
    <mergeCell ref="E26:H26"/>
    <mergeCell ref="B24:D24"/>
    <mergeCell ref="E24:H24"/>
    <mergeCell ref="E25:G25"/>
    <mergeCell ref="B27:D27"/>
    <mergeCell ref="E27:G27"/>
    <mergeCell ref="B43:D43"/>
    <mergeCell ref="E43:G43"/>
    <mergeCell ref="B28:D28"/>
    <mergeCell ref="E28:G28"/>
    <mergeCell ref="E35:H35"/>
    <mergeCell ref="B31:D31"/>
    <mergeCell ref="B36:D36"/>
    <mergeCell ref="E36:H36"/>
    <mergeCell ref="E37:H37"/>
    <mergeCell ref="B38:D38"/>
    <mergeCell ref="E31:H31"/>
    <mergeCell ref="B32:D32"/>
    <mergeCell ref="E32:H32"/>
    <mergeCell ref="B52:D52"/>
    <mergeCell ref="E52:H52"/>
    <mergeCell ref="B50:D50"/>
    <mergeCell ref="E50:H50"/>
    <mergeCell ref="B51:D51"/>
    <mergeCell ref="E51:H51"/>
    <mergeCell ref="B48:D48"/>
    <mergeCell ref="E48:H48"/>
    <mergeCell ref="B49:D49"/>
    <mergeCell ref="E49:H49"/>
    <mergeCell ref="B33:D33"/>
    <mergeCell ref="E33:H33"/>
    <mergeCell ref="B34:D34"/>
    <mergeCell ref="E34:H34"/>
    <mergeCell ref="B39:D39"/>
    <mergeCell ref="E47:H47"/>
    <mergeCell ref="B46:D46"/>
    <mergeCell ref="E46:H46"/>
    <mergeCell ref="B47:D47"/>
    <mergeCell ref="E39:G39"/>
    <mergeCell ref="E40:G40"/>
    <mergeCell ref="B35:D35"/>
    <mergeCell ref="B4:K4"/>
    <mergeCell ref="B44:D44"/>
    <mergeCell ref="E44:H44"/>
    <mergeCell ref="B45:D45"/>
    <mergeCell ref="E45:H45"/>
    <mergeCell ref="B41:D41"/>
    <mergeCell ref="E41:H41"/>
    <mergeCell ref="B42:D42"/>
    <mergeCell ref="E42:H42"/>
    <mergeCell ref="B37:D37"/>
    <mergeCell ref="E38:H38"/>
    <mergeCell ref="B23:D23"/>
    <mergeCell ref="E23:H23"/>
    <mergeCell ref="B25:D25"/>
    <mergeCell ref="B18:D18"/>
    <mergeCell ref="B40:D40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2021-04-20T05:10:36Z</cp:lastPrinted>
  <dcterms:created xsi:type="dcterms:W3CDTF">2014-04-11T08:13:08Z</dcterms:created>
  <dcterms:modified xsi:type="dcterms:W3CDTF">2021-04-20T05:30:53Z</dcterms:modified>
</cp:coreProperties>
</file>