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M19" i="1"/>
  <c r="M18"/>
  <c r="M17"/>
  <c r="M37" l="1"/>
  <c r="M38"/>
  <c r="K20" l="1"/>
  <c r="I20"/>
  <c r="M25"/>
  <c r="M26"/>
  <c r="M23" l="1"/>
  <c r="M32"/>
  <c r="M33"/>
  <c r="K9"/>
  <c r="K27" s="1"/>
  <c r="I9"/>
  <c r="I27" s="1"/>
  <c r="M31"/>
  <c r="M34"/>
  <c r="M35"/>
  <c r="M36"/>
  <c r="M39"/>
  <c r="M40"/>
  <c r="M41"/>
  <c r="M42"/>
  <c r="M43"/>
  <c r="M44"/>
  <c r="M45"/>
  <c r="M46"/>
  <c r="M21"/>
  <c r="M22"/>
  <c r="M24"/>
  <c r="M20"/>
  <c r="M10"/>
  <c r="M11"/>
  <c r="M12"/>
  <c r="M13"/>
  <c r="M14"/>
  <c r="M15"/>
  <c r="M16"/>
  <c r="K30" l="1"/>
  <c r="K47" s="1"/>
  <c r="I30"/>
  <c r="I47" s="1"/>
  <c r="M47" l="1"/>
  <c r="M30"/>
  <c r="M9" l="1"/>
  <c r="M27" l="1"/>
</calcChain>
</file>

<file path=xl/sharedStrings.xml><?xml version="1.0" encoding="utf-8"?>
<sst xmlns="http://schemas.openxmlformats.org/spreadsheetml/2006/main" count="85" uniqueCount="84">
  <si>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</si>
  <si>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</si>
  <si>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</si>
  <si>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</si>
  <si>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</si>
  <si>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</si>
  <si>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</si>
  <si>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</si>
  <si>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</si>
  <si>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</si>
  <si>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</si>
  <si>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</si>
  <si>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</si>
  <si>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</si>
  <si>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</si>
  <si>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</si>
  <si>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</si>
  <si>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</si>
  <si>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</si>
  <si>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</si>
  <si>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</si>
  <si>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</si>
  <si>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</si>
  <si>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</si>
  <si>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</si>
  <si>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</si>
  <si>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</si>
  <si>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</si>
  <si>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</si>
  <si>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</si>
  <si>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</si>
  <si>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</si>
  <si>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</si>
  <si>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</si>
  <si>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</si>
  <si>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</si>
  <si>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</si>
  <si>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</si>
  <si>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</si>
  <si>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</si>
  <si>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</si>
  <si>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</si>
  <si>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</si>
  <si>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</si>
  <si>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</si>
  <si>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</si>
  <si>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</si>
  <si>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</si>
  <si>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</si>
  <si>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</si>
  <si>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</si>
  <si>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</si>
  <si>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</si>
  <si>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</si>
  <si>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</si>
  <si>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</si>
  <si>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</si>
  <si>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</si>
  <si>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</si>
  <si>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</si>
  <si>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</si>
  <si>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</si>
  <si>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</si>
  <si>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</si>
  <si>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</si>
  <si>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</si>
  <si>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</si>
  <si>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</si>
  <si>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</si>
  <si>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</si>
  <si>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</si>
  <si>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</si>
  <si>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</si>
  <si>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</si>
  <si>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</si>
  <si>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</si>
  <si>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</si>
  <si>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</si>
  <si>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</si>
  <si>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</si>
  <si>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об исполнении бюджета Бакурского муниципального образования  за 1 квартал 2021 года</t>
  </si>
  <si>
    <t>Фактическое исполнение на 01.04.2021 г.     тыс. руб.</t>
  </si>
  <si>
    <t>План  2021 г.    тыс. руб.</t>
  </si>
  <si>
    <t>000 2 02 15001 00 0000 150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</si>
</sst>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3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26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9"/>
  <sheetViews>
    <sheetView tabSelected="1" topLeftCell="A34" workbookViewId="0">
      <selection activeCell="K49" sqref="K49:L49"/>
    </sheetView>
  </sheetViews>
  <sheetFormatPr defaultRowHeight="15"/>
  <cols>
    <col min="4" max="4" width="25.28515625" customWidth="1"/>
    <col min="6" max="6" width="9.140625" customWidth="1"/>
    <col min="7" max="7" width="13.85546875" customWidth="1"/>
    <col min="8" max="8" width="9.140625" hidden="1" customWidth="1"/>
  </cols>
  <sheetData>
    <row r="1" spans="2:14" s="1" customFormat="1" ht="15.75">
      <c r="K1" s="5" t="s">
        <v>45</v>
      </c>
      <c r="L1" s="5"/>
    </row>
    <row r="3" spans="2:14" s="1" customFormat="1" ht="18.75">
      <c r="G3" s="2" t="s">
        <v>23</v>
      </c>
    </row>
    <row r="4" spans="2:14" s="1" customFormat="1" ht="18.75">
      <c r="B4" s="117" t="s">
        <v>80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3"/>
    </row>
    <row r="7" spans="2:14" ht="60.75" customHeight="1">
      <c r="B7" s="111" t="s">
        <v>0</v>
      </c>
      <c r="C7" s="112"/>
      <c r="D7" s="113"/>
      <c r="E7" s="120" t="s">
        <v>1</v>
      </c>
      <c r="F7" s="121"/>
      <c r="G7" s="121"/>
      <c r="H7" s="122"/>
      <c r="I7" s="42" t="s">
        <v>82</v>
      </c>
      <c r="J7" s="44"/>
      <c r="K7" s="118" t="s">
        <v>81</v>
      </c>
      <c r="L7" s="119"/>
      <c r="M7" s="42" t="s">
        <v>22</v>
      </c>
      <c r="N7" s="44"/>
    </row>
    <row r="8" spans="2:14" s="1" customFormat="1" ht="23.25" customHeight="1">
      <c r="B8" s="108" t="s">
        <v>24</v>
      </c>
      <c r="C8" s="109"/>
      <c r="D8" s="110"/>
      <c r="E8" s="111"/>
      <c r="F8" s="112"/>
      <c r="G8" s="112"/>
      <c r="H8" s="113"/>
      <c r="I8" s="42"/>
      <c r="J8" s="44"/>
      <c r="K8" s="118"/>
      <c r="L8" s="119"/>
      <c r="M8" s="42"/>
      <c r="N8" s="44"/>
    </row>
    <row r="9" spans="2:14" ht="18.75">
      <c r="B9" s="100" t="s">
        <v>19</v>
      </c>
      <c r="C9" s="101"/>
      <c r="D9" s="102"/>
      <c r="E9" s="92"/>
      <c r="F9" s="93"/>
      <c r="G9" s="93"/>
      <c r="H9" s="94"/>
      <c r="I9" s="106">
        <f>SUM(I10+I12+I14)</f>
        <v>5873.9000000000005</v>
      </c>
      <c r="J9" s="107"/>
      <c r="K9" s="106">
        <f>SUM(K10+K12+K14)</f>
        <v>2087.2000000000003</v>
      </c>
      <c r="L9" s="107"/>
      <c r="M9" s="13">
        <f>SUM(K9/I9*100)</f>
        <v>35.533461584296639</v>
      </c>
      <c r="N9" s="14"/>
    </row>
    <row r="10" spans="2:14" ht="18.75">
      <c r="B10" s="100" t="s">
        <v>20</v>
      </c>
      <c r="C10" s="101"/>
      <c r="D10" s="102"/>
      <c r="E10" s="103" t="s">
        <v>2</v>
      </c>
      <c r="F10" s="104"/>
      <c r="G10" s="104"/>
      <c r="H10" s="105"/>
      <c r="I10" s="106">
        <v>245</v>
      </c>
      <c r="J10" s="107"/>
      <c r="K10" s="106">
        <v>37.4</v>
      </c>
      <c r="L10" s="107"/>
      <c r="M10" s="13">
        <f t="shared" ref="M10:M16" si="0">SUM(K10/I10*100)</f>
        <v>15.26530612244898</v>
      </c>
      <c r="N10" s="14"/>
    </row>
    <row r="11" spans="2:14" ht="15.75">
      <c r="B11" s="89" t="s">
        <v>3</v>
      </c>
      <c r="C11" s="90"/>
      <c r="D11" s="91"/>
      <c r="E11" s="92" t="s">
        <v>4</v>
      </c>
      <c r="F11" s="93"/>
      <c r="G11" s="93"/>
      <c r="H11" s="94"/>
      <c r="I11" s="95">
        <v>245</v>
      </c>
      <c r="J11" s="96"/>
      <c r="K11" s="95">
        <v>37.4</v>
      </c>
      <c r="L11" s="96"/>
      <c r="M11" s="13">
        <f t="shared" si="0"/>
        <v>15.26530612244898</v>
      </c>
      <c r="N11" s="14"/>
    </row>
    <row r="12" spans="2:14" ht="18.75">
      <c r="B12" s="80" t="s">
        <v>5</v>
      </c>
      <c r="C12" s="81"/>
      <c r="D12" s="82"/>
      <c r="E12" s="86" t="s">
        <v>21</v>
      </c>
      <c r="F12" s="87"/>
      <c r="G12" s="87"/>
      <c r="H12" s="88"/>
      <c r="I12" s="62">
        <v>1035.3</v>
      </c>
      <c r="J12" s="63"/>
      <c r="K12" s="62">
        <v>1625.2</v>
      </c>
      <c r="L12" s="63"/>
      <c r="M12" s="13">
        <f t="shared" si="0"/>
        <v>156.97865353037767</v>
      </c>
      <c r="N12" s="14"/>
    </row>
    <row r="13" spans="2:14" ht="15.75">
      <c r="B13" s="97" t="s">
        <v>6</v>
      </c>
      <c r="C13" s="98"/>
      <c r="D13" s="99"/>
      <c r="E13" s="60" t="s">
        <v>7</v>
      </c>
      <c r="F13" s="61"/>
      <c r="G13" s="61"/>
      <c r="H13" s="79"/>
      <c r="I13" s="56">
        <v>1035.3</v>
      </c>
      <c r="J13" s="57"/>
      <c r="K13" s="56">
        <v>1625.2</v>
      </c>
      <c r="L13" s="57"/>
      <c r="M13" s="13">
        <f t="shared" si="0"/>
        <v>156.97865353037767</v>
      </c>
      <c r="N13" s="14"/>
    </row>
    <row r="14" spans="2:14" ht="18.75">
      <c r="B14" s="80" t="s">
        <v>8</v>
      </c>
      <c r="C14" s="81"/>
      <c r="D14" s="82"/>
      <c r="E14" s="86" t="s">
        <v>9</v>
      </c>
      <c r="F14" s="87"/>
      <c r="G14" s="87"/>
      <c r="H14" s="88"/>
      <c r="I14" s="62">
        <v>4593.6000000000004</v>
      </c>
      <c r="J14" s="63"/>
      <c r="K14" s="62">
        <v>424.6</v>
      </c>
      <c r="L14" s="63"/>
      <c r="M14" s="13">
        <f t="shared" si="0"/>
        <v>9.2432950191570882</v>
      </c>
      <c r="N14" s="14"/>
    </row>
    <row r="15" spans="2:14" ht="15.75">
      <c r="B15" s="114" t="s">
        <v>10</v>
      </c>
      <c r="C15" s="115"/>
      <c r="D15" s="116"/>
      <c r="E15" s="60" t="s">
        <v>11</v>
      </c>
      <c r="F15" s="61"/>
      <c r="G15" s="61"/>
      <c r="H15" s="79"/>
      <c r="I15" s="56">
        <v>485.5</v>
      </c>
      <c r="J15" s="57"/>
      <c r="K15" s="56">
        <v>-15.4</v>
      </c>
      <c r="L15" s="57"/>
      <c r="M15" s="13">
        <f t="shared" si="0"/>
        <v>-3.1719876416065911</v>
      </c>
      <c r="N15" s="14"/>
    </row>
    <row r="16" spans="2:14" ht="15.75">
      <c r="B16" s="76" t="s">
        <v>12</v>
      </c>
      <c r="C16" s="77"/>
      <c r="D16" s="78"/>
      <c r="E16" s="60" t="s">
        <v>13</v>
      </c>
      <c r="F16" s="61"/>
      <c r="G16" s="61"/>
      <c r="H16" s="79"/>
      <c r="I16" s="56">
        <v>4108.1000000000004</v>
      </c>
      <c r="J16" s="57"/>
      <c r="K16" s="56">
        <v>440</v>
      </c>
      <c r="L16" s="57"/>
      <c r="M16" s="13">
        <f t="shared" si="0"/>
        <v>10.71054745502787</v>
      </c>
      <c r="N16" s="14"/>
    </row>
    <row r="17" spans="2:14" s="1" customFormat="1" ht="18.75">
      <c r="B17" s="80" t="s">
        <v>73</v>
      </c>
      <c r="C17" s="81"/>
      <c r="D17" s="82"/>
      <c r="E17" s="60" t="s">
        <v>76</v>
      </c>
      <c r="F17" s="61"/>
      <c r="G17" s="61"/>
      <c r="H17" s="9"/>
      <c r="I17" s="62">
        <v>1.5</v>
      </c>
      <c r="J17" s="63"/>
      <c r="K17" s="62">
        <v>1.5</v>
      </c>
      <c r="L17" s="63"/>
      <c r="M17" s="56">
        <f t="shared" ref="M17" si="1">SUM(K17/I17*100)</f>
        <v>100</v>
      </c>
      <c r="N17" s="57"/>
    </row>
    <row r="18" spans="2:14" s="1" customFormat="1" ht="81" customHeight="1">
      <c r="B18" s="80" t="s">
        <v>74</v>
      </c>
      <c r="C18" s="81"/>
      <c r="D18" s="82"/>
      <c r="E18" s="60" t="s">
        <v>77</v>
      </c>
      <c r="F18" s="61"/>
      <c r="G18" s="61"/>
      <c r="H18" s="9"/>
      <c r="I18" s="56">
        <v>1.5</v>
      </c>
      <c r="J18" s="57"/>
      <c r="K18" s="56">
        <v>1.5</v>
      </c>
      <c r="L18" s="57"/>
      <c r="M18" s="56">
        <f t="shared" ref="M18" si="2">SUM(K18/I18*100)</f>
        <v>100</v>
      </c>
      <c r="N18" s="57"/>
    </row>
    <row r="19" spans="2:14" s="1" customFormat="1" ht="98.25" customHeight="1">
      <c r="B19" s="76" t="s">
        <v>75</v>
      </c>
      <c r="C19" s="77"/>
      <c r="D19" s="78"/>
      <c r="E19" s="60" t="s">
        <v>78</v>
      </c>
      <c r="F19" s="61"/>
      <c r="G19" s="61"/>
      <c r="H19" s="9"/>
      <c r="I19" s="56">
        <v>1.5</v>
      </c>
      <c r="J19" s="57"/>
      <c r="K19" s="56">
        <v>1.5</v>
      </c>
      <c r="L19" s="57"/>
      <c r="M19" s="56">
        <f t="shared" ref="M19" si="3">SUM(K19/I19*100)</f>
        <v>100</v>
      </c>
      <c r="N19" s="57"/>
    </row>
    <row r="20" spans="2:14" ht="18.75">
      <c r="B20" s="80" t="s">
        <v>14</v>
      </c>
      <c r="C20" s="81"/>
      <c r="D20" s="82"/>
      <c r="E20" s="86" t="s">
        <v>15</v>
      </c>
      <c r="F20" s="87"/>
      <c r="G20" s="87"/>
      <c r="H20" s="88"/>
      <c r="I20" s="62">
        <f>SUM(I22+I23+I25)</f>
        <v>867.7</v>
      </c>
      <c r="J20" s="63"/>
      <c r="K20" s="62">
        <f>SUM(K22+K23+K25)</f>
        <v>209.5</v>
      </c>
      <c r="L20" s="63"/>
      <c r="M20" s="58">
        <f>SUM(K20/I20*100)</f>
        <v>24.1442895009796</v>
      </c>
      <c r="N20" s="59"/>
    </row>
    <row r="21" spans="2:14" ht="49.5" customHeight="1">
      <c r="B21" s="76" t="s">
        <v>16</v>
      </c>
      <c r="C21" s="77"/>
      <c r="D21" s="78"/>
      <c r="E21" s="60" t="s">
        <v>17</v>
      </c>
      <c r="F21" s="61"/>
      <c r="G21" s="61"/>
      <c r="H21" s="79"/>
      <c r="I21" s="56">
        <v>867.7</v>
      </c>
      <c r="J21" s="57"/>
      <c r="K21" s="56">
        <v>209.5</v>
      </c>
      <c r="L21" s="57"/>
      <c r="M21" s="58">
        <f t="shared" ref="M21:M27" si="4">SUM(K21/I21*100)</f>
        <v>24.1442895009796</v>
      </c>
      <c r="N21" s="59"/>
    </row>
    <row r="22" spans="2:14" ht="49.5" customHeight="1">
      <c r="B22" s="76" t="s">
        <v>79</v>
      </c>
      <c r="C22" s="77"/>
      <c r="D22" s="78"/>
      <c r="E22" s="60" t="s">
        <v>83</v>
      </c>
      <c r="F22" s="61"/>
      <c r="G22" s="61"/>
      <c r="H22" s="79"/>
      <c r="I22" s="56">
        <v>153.5</v>
      </c>
      <c r="J22" s="57"/>
      <c r="K22" s="56">
        <v>38.4</v>
      </c>
      <c r="L22" s="57"/>
      <c r="M22" s="58">
        <f t="shared" si="4"/>
        <v>25.016286644951141</v>
      </c>
      <c r="N22" s="59"/>
    </row>
    <row r="23" spans="2:14" s="1" customFormat="1" ht="18.75" customHeight="1">
      <c r="B23" s="76" t="s">
        <v>62</v>
      </c>
      <c r="C23" s="77"/>
      <c r="D23" s="78"/>
      <c r="E23" s="60" t="s">
        <v>69</v>
      </c>
      <c r="F23" s="61"/>
      <c r="G23" s="61"/>
      <c r="H23" s="7"/>
      <c r="I23" s="56">
        <v>234.2</v>
      </c>
      <c r="J23" s="57"/>
      <c r="K23" s="56">
        <v>21.1</v>
      </c>
      <c r="L23" s="57"/>
      <c r="M23" s="58">
        <f t="shared" ref="M23" si="5">SUM(K23/I23*100)</f>
        <v>9.0093936806148598</v>
      </c>
      <c r="N23" s="59"/>
    </row>
    <row r="24" spans="2:14" ht="66" customHeight="1">
      <c r="B24" s="76" t="s">
        <v>64</v>
      </c>
      <c r="C24" s="77"/>
      <c r="D24" s="78"/>
      <c r="E24" s="60" t="s">
        <v>70</v>
      </c>
      <c r="F24" s="61"/>
      <c r="G24" s="61"/>
      <c r="H24" s="79"/>
      <c r="I24" s="56">
        <v>234.2</v>
      </c>
      <c r="J24" s="57"/>
      <c r="K24" s="56">
        <v>21.1</v>
      </c>
      <c r="L24" s="57"/>
      <c r="M24" s="58">
        <f t="shared" si="4"/>
        <v>9.0093936806148598</v>
      </c>
      <c r="N24" s="59"/>
    </row>
    <row r="25" spans="2:14" s="1" customFormat="1" ht="33.75" customHeight="1">
      <c r="B25" s="76" t="s">
        <v>63</v>
      </c>
      <c r="C25" s="77"/>
      <c r="D25" s="78"/>
      <c r="E25" s="60" t="s">
        <v>71</v>
      </c>
      <c r="F25" s="61"/>
      <c r="G25" s="61"/>
      <c r="H25" s="7"/>
      <c r="I25" s="56">
        <v>480</v>
      </c>
      <c r="J25" s="57"/>
      <c r="K25" s="56">
        <v>150</v>
      </c>
      <c r="L25" s="57"/>
      <c r="M25" s="58">
        <f t="shared" ref="M25:M26" si="6">SUM(K25/I25*100)</f>
        <v>31.25</v>
      </c>
      <c r="N25" s="59"/>
    </row>
    <row r="26" spans="2:14" s="1" customFormat="1" ht="145.5" customHeight="1">
      <c r="B26" s="73" t="s">
        <v>61</v>
      </c>
      <c r="C26" s="74"/>
      <c r="D26" s="75"/>
      <c r="E26" s="60" t="s">
        <v>72</v>
      </c>
      <c r="F26" s="61"/>
      <c r="G26" s="61"/>
      <c r="H26" s="6"/>
      <c r="I26" s="56">
        <v>480</v>
      </c>
      <c r="J26" s="57"/>
      <c r="K26" s="56">
        <v>150</v>
      </c>
      <c r="L26" s="57"/>
      <c r="M26" s="58">
        <f t="shared" si="6"/>
        <v>31.25</v>
      </c>
      <c r="N26" s="59"/>
    </row>
    <row r="27" spans="2:14" ht="15.75">
      <c r="B27" s="83" t="s">
        <v>18</v>
      </c>
      <c r="C27" s="84"/>
      <c r="D27" s="85"/>
      <c r="E27" s="86"/>
      <c r="F27" s="87"/>
      <c r="G27" s="87"/>
      <c r="H27" s="88"/>
      <c r="I27" s="58">
        <f>SUM(I17+I9+I20)</f>
        <v>6743.1</v>
      </c>
      <c r="J27" s="59"/>
      <c r="K27" s="58">
        <f>SUM(K17+K9+K20)</f>
        <v>2298.2000000000003</v>
      </c>
      <c r="L27" s="59"/>
      <c r="M27" s="58">
        <f t="shared" si="4"/>
        <v>34.082247037712627</v>
      </c>
      <c r="N27" s="59"/>
    </row>
    <row r="28" spans="2:14">
      <c r="I28" s="4"/>
      <c r="J28" s="4"/>
      <c r="K28" s="4"/>
      <c r="L28" s="4"/>
      <c r="M28" s="4"/>
      <c r="N28" s="4"/>
    </row>
    <row r="29" spans="2:14" ht="18.75">
      <c r="B29" s="67" t="s">
        <v>25</v>
      </c>
      <c r="C29" s="68"/>
      <c r="D29" s="69"/>
      <c r="E29" s="70"/>
      <c r="F29" s="71"/>
      <c r="G29" s="71"/>
      <c r="H29" s="72"/>
      <c r="I29" s="58"/>
      <c r="J29" s="59"/>
      <c r="K29" s="58"/>
      <c r="L29" s="59"/>
      <c r="M29" s="58"/>
      <c r="N29" s="59"/>
    </row>
    <row r="30" spans="2:14" ht="15.75">
      <c r="B30" s="11" t="s">
        <v>26</v>
      </c>
      <c r="C30" s="11"/>
      <c r="D30" s="11"/>
      <c r="E30" s="28" t="s">
        <v>46</v>
      </c>
      <c r="F30" s="28"/>
      <c r="G30" s="28"/>
      <c r="H30" s="28"/>
      <c r="I30" s="64">
        <f>SUM(I31:J34)</f>
        <v>3884.7</v>
      </c>
      <c r="J30" s="64"/>
      <c r="K30" s="65">
        <f>SUM(K31:L34)</f>
        <v>747.6</v>
      </c>
      <c r="L30" s="66"/>
      <c r="M30" s="15">
        <f>SUM(K30/I30*100)</f>
        <v>19.244729322727625</v>
      </c>
      <c r="N30" s="16"/>
    </row>
    <row r="31" spans="2:14" ht="50.25" customHeight="1">
      <c r="B31" s="29" t="s">
        <v>27</v>
      </c>
      <c r="C31" s="29"/>
      <c r="D31" s="29"/>
      <c r="E31" s="33" t="s">
        <v>47</v>
      </c>
      <c r="F31" s="33"/>
      <c r="G31" s="33"/>
      <c r="H31" s="33"/>
      <c r="I31" s="24">
        <v>3481.7</v>
      </c>
      <c r="J31" s="25"/>
      <c r="K31" s="24">
        <v>657.5</v>
      </c>
      <c r="L31" s="25"/>
      <c r="M31" s="52">
        <f t="shared" ref="M31:M47" si="7">SUM(K31/I31*100)</f>
        <v>18.884452997099118</v>
      </c>
      <c r="N31" s="53"/>
    </row>
    <row r="32" spans="2:14" ht="51.75" customHeight="1">
      <c r="B32" s="29" t="s">
        <v>28</v>
      </c>
      <c r="C32" s="29"/>
      <c r="D32" s="29"/>
      <c r="E32" s="33" t="s">
        <v>48</v>
      </c>
      <c r="F32" s="33"/>
      <c r="G32" s="33"/>
      <c r="H32" s="33"/>
      <c r="I32" s="24">
        <v>70</v>
      </c>
      <c r="J32" s="25"/>
      <c r="K32" s="24">
        <v>35</v>
      </c>
      <c r="L32" s="25"/>
      <c r="M32" s="52">
        <f t="shared" ref="M32:M33" si="8">SUM(K32/I32*100)</f>
        <v>50</v>
      </c>
      <c r="N32" s="53"/>
    </row>
    <row r="33" spans="2:14" ht="15.75" customHeight="1">
      <c r="B33" s="55" t="s">
        <v>29</v>
      </c>
      <c r="C33" s="55"/>
      <c r="D33" s="55"/>
      <c r="E33" s="33" t="s">
        <v>49</v>
      </c>
      <c r="F33" s="33"/>
      <c r="G33" s="33"/>
      <c r="H33" s="33"/>
      <c r="I33" s="24">
        <v>100</v>
      </c>
      <c r="J33" s="25"/>
      <c r="K33" s="24"/>
      <c r="L33" s="25"/>
      <c r="M33" s="52">
        <f t="shared" si="8"/>
        <v>0</v>
      </c>
      <c r="N33" s="53"/>
    </row>
    <row r="34" spans="2:14" ht="15.75" customHeight="1">
      <c r="B34" s="29" t="s">
        <v>30</v>
      </c>
      <c r="C34" s="29"/>
      <c r="D34" s="29"/>
      <c r="E34" s="33" t="s">
        <v>50</v>
      </c>
      <c r="F34" s="33"/>
      <c r="G34" s="33"/>
      <c r="H34" s="33"/>
      <c r="I34" s="24">
        <v>233</v>
      </c>
      <c r="J34" s="25"/>
      <c r="K34" s="24">
        <v>55.1</v>
      </c>
      <c r="L34" s="25"/>
      <c r="M34" s="26">
        <f t="shared" si="7"/>
        <v>23.648068669527898</v>
      </c>
      <c r="N34" s="27"/>
    </row>
    <row r="35" spans="2:14" ht="16.5">
      <c r="B35" s="54" t="s">
        <v>31</v>
      </c>
      <c r="C35" s="54"/>
      <c r="D35" s="54"/>
      <c r="E35" s="30" t="s">
        <v>51</v>
      </c>
      <c r="F35" s="30"/>
      <c r="G35" s="30"/>
      <c r="H35" s="30"/>
      <c r="I35" s="31">
        <v>234.2</v>
      </c>
      <c r="J35" s="32"/>
      <c r="K35" s="31">
        <v>21.1</v>
      </c>
      <c r="L35" s="32"/>
      <c r="M35" s="15">
        <f t="shared" si="7"/>
        <v>9.0093936806148598</v>
      </c>
      <c r="N35" s="16"/>
    </row>
    <row r="36" spans="2:14" ht="33.75" customHeight="1">
      <c r="B36" s="29" t="s">
        <v>32</v>
      </c>
      <c r="C36" s="29"/>
      <c r="D36" s="29"/>
      <c r="E36" s="23" t="s">
        <v>52</v>
      </c>
      <c r="F36" s="23"/>
      <c r="G36" s="23"/>
      <c r="H36" s="23"/>
      <c r="I36" s="24">
        <v>234.2</v>
      </c>
      <c r="J36" s="25"/>
      <c r="K36" s="24">
        <v>21.1</v>
      </c>
      <c r="L36" s="25"/>
      <c r="M36" s="52">
        <f t="shared" si="7"/>
        <v>9.0093936806148598</v>
      </c>
      <c r="N36" s="53"/>
    </row>
    <row r="37" spans="2:14" s="1" customFormat="1" ht="33.75" customHeight="1">
      <c r="B37" s="36" t="s">
        <v>65</v>
      </c>
      <c r="C37" s="37"/>
      <c r="D37" s="38"/>
      <c r="E37" s="42" t="s">
        <v>66</v>
      </c>
      <c r="F37" s="43"/>
      <c r="G37" s="44"/>
      <c r="H37" s="8"/>
      <c r="I37" s="31">
        <v>200</v>
      </c>
      <c r="J37" s="32"/>
      <c r="K37" s="48"/>
      <c r="L37" s="49"/>
      <c r="M37" s="52">
        <f t="shared" ref="M37:M38" si="9">SUM(K37/I37*100)</f>
        <v>0</v>
      </c>
      <c r="N37" s="53"/>
    </row>
    <row r="38" spans="2:14" s="1" customFormat="1" ht="20.25" customHeight="1">
      <c r="B38" s="39" t="s">
        <v>67</v>
      </c>
      <c r="C38" s="40"/>
      <c r="D38" s="41"/>
      <c r="E38" s="45" t="s">
        <v>68</v>
      </c>
      <c r="F38" s="46"/>
      <c r="G38" s="47"/>
      <c r="H38" s="8"/>
      <c r="I38" s="24">
        <v>200</v>
      </c>
      <c r="J38" s="25"/>
      <c r="K38" s="50"/>
      <c r="L38" s="51"/>
      <c r="M38" s="52">
        <f t="shared" si="9"/>
        <v>0</v>
      </c>
      <c r="N38" s="53"/>
    </row>
    <row r="39" spans="2:14" ht="15.75" customHeight="1">
      <c r="B39" s="11" t="s">
        <v>33</v>
      </c>
      <c r="C39" s="11"/>
      <c r="D39" s="11"/>
      <c r="E39" s="28" t="s">
        <v>53</v>
      </c>
      <c r="F39" s="28"/>
      <c r="G39" s="28"/>
      <c r="H39" s="28"/>
      <c r="I39" s="31">
        <v>480</v>
      </c>
      <c r="J39" s="32"/>
      <c r="K39" s="31">
        <v>144</v>
      </c>
      <c r="L39" s="32"/>
      <c r="M39" s="15">
        <f t="shared" si="7"/>
        <v>30</v>
      </c>
      <c r="N39" s="16"/>
    </row>
    <row r="40" spans="2:14" ht="15.75" customHeight="1">
      <c r="B40" s="29" t="s">
        <v>34</v>
      </c>
      <c r="C40" s="29"/>
      <c r="D40" s="29"/>
      <c r="E40" s="34" t="s">
        <v>54</v>
      </c>
      <c r="F40" s="34"/>
      <c r="G40" s="34"/>
      <c r="H40" s="34"/>
      <c r="I40" s="24">
        <v>480</v>
      </c>
      <c r="J40" s="25"/>
      <c r="K40" s="24">
        <v>144</v>
      </c>
      <c r="L40" s="25"/>
      <c r="M40" s="26">
        <f t="shared" si="7"/>
        <v>30</v>
      </c>
      <c r="N40" s="27"/>
    </row>
    <row r="41" spans="2:14" ht="15.75" customHeight="1">
      <c r="B41" s="11" t="s">
        <v>35</v>
      </c>
      <c r="C41" s="11"/>
      <c r="D41" s="11"/>
      <c r="E41" s="35" t="s">
        <v>55</v>
      </c>
      <c r="F41" s="35"/>
      <c r="G41" s="35"/>
      <c r="H41" s="35"/>
      <c r="I41" s="31">
        <v>1217.5999999999999</v>
      </c>
      <c r="J41" s="32"/>
      <c r="K41" s="31">
        <v>153.6</v>
      </c>
      <c r="L41" s="32"/>
      <c r="M41" s="15">
        <f t="shared" si="7"/>
        <v>12.6149802890933</v>
      </c>
      <c r="N41" s="16"/>
    </row>
    <row r="42" spans="2:14" ht="15.75" customHeight="1">
      <c r="B42" s="29" t="s">
        <v>36</v>
      </c>
      <c r="C42" s="29"/>
      <c r="D42" s="29"/>
      <c r="E42" s="33" t="s">
        <v>56</v>
      </c>
      <c r="F42" s="33"/>
      <c r="G42" s="33"/>
      <c r="H42" s="33"/>
      <c r="I42" s="24">
        <v>1217.5999999999999</v>
      </c>
      <c r="J42" s="25"/>
      <c r="K42" s="24">
        <v>153.6</v>
      </c>
      <c r="L42" s="25"/>
      <c r="M42" s="26">
        <f t="shared" si="7"/>
        <v>12.6149802890933</v>
      </c>
      <c r="N42" s="27"/>
    </row>
    <row r="43" spans="2:14" ht="15.75" customHeight="1">
      <c r="B43" s="11" t="s">
        <v>37</v>
      </c>
      <c r="C43" s="11"/>
      <c r="D43" s="11"/>
      <c r="E43" s="30" t="s">
        <v>57</v>
      </c>
      <c r="F43" s="30"/>
      <c r="G43" s="30"/>
      <c r="H43" s="30"/>
      <c r="I43" s="31">
        <v>669.6</v>
      </c>
      <c r="J43" s="32"/>
      <c r="K43" s="31">
        <v>118.6</v>
      </c>
      <c r="L43" s="32"/>
      <c r="M43" s="15">
        <f t="shared" si="7"/>
        <v>17.712066905615291</v>
      </c>
      <c r="N43" s="16"/>
    </row>
    <row r="44" spans="2:14" ht="15.75" customHeight="1">
      <c r="B44" s="29" t="s">
        <v>38</v>
      </c>
      <c r="C44" s="29"/>
      <c r="D44" s="29"/>
      <c r="E44" s="23" t="s">
        <v>58</v>
      </c>
      <c r="F44" s="23"/>
      <c r="G44" s="23"/>
      <c r="H44" s="23"/>
      <c r="I44" s="24">
        <v>669.6</v>
      </c>
      <c r="J44" s="25"/>
      <c r="K44" s="24">
        <v>118.6</v>
      </c>
      <c r="L44" s="25"/>
      <c r="M44" s="26">
        <f t="shared" si="7"/>
        <v>17.712066905615291</v>
      </c>
      <c r="N44" s="27"/>
    </row>
    <row r="45" spans="2:14" ht="15.75" customHeight="1">
      <c r="B45" s="11" t="s">
        <v>39</v>
      </c>
      <c r="C45" s="11"/>
      <c r="D45" s="11"/>
      <c r="E45" s="30" t="s">
        <v>59</v>
      </c>
      <c r="F45" s="30"/>
      <c r="G45" s="30"/>
      <c r="H45" s="30"/>
      <c r="I45" s="31">
        <v>57</v>
      </c>
      <c r="J45" s="32"/>
      <c r="K45" s="31">
        <v>57</v>
      </c>
      <c r="L45" s="32"/>
      <c r="M45" s="15">
        <f t="shared" si="7"/>
        <v>100</v>
      </c>
      <c r="N45" s="16"/>
    </row>
    <row r="46" spans="2:14" ht="16.5">
      <c r="B46" s="22" t="s">
        <v>40</v>
      </c>
      <c r="C46" s="22"/>
      <c r="D46" s="22"/>
      <c r="E46" s="23" t="s">
        <v>60</v>
      </c>
      <c r="F46" s="23"/>
      <c r="G46" s="23"/>
      <c r="H46" s="23"/>
      <c r="I46" s="24">
        <v>57</v>
      </c>
      <c r="J46" s="25"/>
      <c r="K46" s="24"/>
      <c r="L46" s="25"/>
      <c r="M46" s="26">
        <f t="shared" si="7"/>
        <v>0</v>
      </c>
      <c r="N46" s="27"/>
    </row>
    <row r="47" spans="2:14" ht="15.75">
      <c r="B47" s="28"/>
      <c r="C47" s="28"/>
      <c r="D47" s="28"/>
      <c r="E47" s="28" t="s">
        <v>41</v>
      </c>
      <c r="F47" s="28"/>
      <c r="G47" s="28"/>
      <c r="H47" s="28"/>
      <c r="I47" s="12">
        <f>SUM(I30+I35+I37+I39+I41+I43+I45)</f>
        <v>6743.1</v>
      </c>
      <c r="J47" s="12"/>
      <c r="K47" s="12">
        <f>SUM(K30+K35+K37+K39+K41+K43+K45)</f>
        <v>1241.8999999999999</v>
      </c>
      <c r="L47" s="12"/>
      <c r="M47" s="15">
        <f t="shared" si="7"/>
        <v>18.417345137992907</v>
      </c>
      <c r="N47" s="16"/>
    </row>
    <row r="48" spans="2:14" ht="48.75" customHeight="1">
      <c r="B48" s="10" t="s">
        <v>42</v>
      </c>
      <c r="C48" s="10"/>
      <c r="D48" s="10"/>
      <c r="E48" s="11" t="s">
        <v>43</v>
      </c>
      <c r="F48" s="11"/>
      <c r="G48" s="11"/>
      <c r="H48" s="11"/>
      <c r="I48" s="12"/>
      <c r="J48" s="12"/>
      <c r="K48" s="13">
        <v>1056.3</v>
      </c>
      <c r="L48" s="14"/>
      <c r="M48" s="15"/>
      <c r="N48" s="16"/>
    </row>
    <row r="49" spans="2:14" ht="50.25" customHeight="1">
      <c r="B49" s="10" t="s">
        <v>42</v>
      </c>
      <c r="C49" s="10"/>
      <c r="D49" s="10"/>
      <c r="E49" s="11" t="s">
        <v>44</v>
      </c>
      <c r="F49" s="11"/>
      <c r="G49" s="11"/>
      <c r="H49" s="11"/>
      <c r="I49" s="17"/>
      <c r="J49" s="18"/>
      <c r="K49" s="19">
        <v>-1056.3</v>
      </c>
      <c r="L49" s="20"/>
      <c r="M49" s="21"/>
      <c r="N49" s="21"/>
    </row>
  </sheetData>
  <mergeCells count="211">
    <mergeCell ref="B17:D17"/>
    <mergeCell ref="B19:D19"/>
    <mergeCell ref="B4:L4"/>
    <mergeCell ref="M7:N7"/>
    <mergeCell ref="M9:N9"/>
    <mergeCell ref="M10:N10"/>
    <mergeCell ref="M11:N11"/>
    <mergeCell ref="M12:N12"/>
    <mergeCell ref="M13:N13"/>
    <mergeCell ref="M14:N14"/>
    <mergeCell ref="M8:N8"/>
    <mergeCell ref="K7:L7"/>
    <mergeCell ref="K9:L9"/>
    <mergeCell ref="K10:L10"/>
    <mergeCell ref="K11:L11"/>
    <mergeCell ref="K12:L12"/>
    <mergeCell ref="K13:L13"/>
    <mergeCell ref="K8:L8"/>
    <mergeCell ref="K14:L14"/>
    <mergeCell ref="E14:H14"/>
    <mergeCell ref="I14:J14"/>
    <mergeCell ref="I7:J7"/>
    <mergeCell ref="E7:H7"/>
    <mergeCell ref="B7:D7"/>
    <mergeCell ref="M21:N21"/>
    <mergeCell ref="M22:N22"/>
    <mergeCell ref="K20:L20"/>
    <mergeCell ref="K21:L21"/>
    <mergeCell ref="K22:L22"/>
    <mergeCell ref="K24:L24"/>
    <mergeCell ref="K23:L23"/>
    <mergeCell ref="B15:D15"/>
    <mergeCell ref="E15:H15"/>
    <mergeCell ref="I15:J15"/>
    <mergeCell ref="M15:N15"/>
    <mergeCell ref="K15:L15"/>
    <mergeCell ref="M17:N17"/>
    <mergeCell ref="M19:N19"/>
    <mergeCell ref="B18:D18"/>
    <mergeCell ref="E18:G18"/>
    <mergeCell ref="I18:J18"/>
    <mergeCell ref="K18:L18"/>
    <mergeCell ref="M18:N18"/>
    <mergeCell ref="M16:N16"/>
    <mergeCell ref="B16:D16"/>
    <mergeCell ref="E16:H16"/>
    <mergeCell ref="I16:J16"/>
    <mergeCell ref="K16:L16"/>
    <mergeCell ref="B10:D10"/>
    <mergeCell ref="E10:H10"/>
    <mergeCell ref="I10:J10"/>
    <mergeCell ref="B8:D8"/>
    <mergeCell ref="E8:H8"/>
    <mergeCell ref="I8:J8"/>
    <mergeCell ref="B9:D9"/>
    <mergeCell ref="E9:H9"/>
    <mergeCell ref="I9:J9"/>
    <mergeCell ref="B12:D12"/>
    <mergeCell ref="E12:H12"/>
    <mergeCell ref="I12:J12"/>
    <mergeCell ref="B11:D11"/>
    <mergeCell ref="E11:H11"/>
    <mergeCell ref="I11:J11"/>
    <mergeCell ref="B13:D13"/>
    <mergeCell ref="E13:H13"/>
    <mergeCell ref="I13:J13"/>
    <mergeCell ref="B14:D14"/>
    <mergeCell ref="M29:N29"/>
    <mergeCell ref="I20:J20"/>
    <mergeCell ref="B27:D27"/>
    <mergeCell ref="E27:H27"/>
    <mergeCell ref="I27:J27"/>
    <mergeCell ref="M23:N23"/>
    <mergeCell ref="B25:D25"/>
    <mergeCell ref="E25:G25"/>
    <mergeCell ref="I25:J25"/>
    <mergeCell ref="K25:L25"/>
    <mergeCell ref="M25:N25"/>
    <mergeCell ref="K26:L26"/>
    <mergeCell ref="M26:N26"/>
    <mergeCell ref="B21:D21"/>
    <mergeCell ref="E21:H21"/>
    <mergeCell ref="I21:J21"/>
    <mergeCell ref="B24:D24"/>
    <mergeCell ref="B20:D20"/>
    <mergeCell ref="E20:H20"/>
    <mergeCell ref="E24:H24"/>
    <mergeCell ref="K27:L27"/>
    <mergeCell ref="M24:N24"/>
    <mergeCell ref="M27:N27"/>
    <mergeCell ref="M20:N20"/>
    <mergeCell ref="E17:G17"/>
    <mergeCell ref="E19:G19"/>
    <mergeCell ref="I17:J17"/>
    <mergeCell ref="I19:J19"/>
    <mergeCell ref="K17:L17"/>
    <mergeCell ref="K19:L19"/>
    <mergeCell ref="B30:D30"/>
    <mergeCell ref="E30:H30"/>
    <mergeCell ref="I30:J30"/>
    <mergeCell ref="K30:L30"/>
    <mergeCell ref="B29:D29"/>
    <mergeCell ref="E29:H29"/>
    <mergeCell ref="I29:J29"/>
    <mergeCell ref="K29:L29"/>
    <mergeCell ref="B26:D26"/>
    <mergeCell ref="E26:G26"/>
    <mergeCell ref="I26:J26"/>
    <mergeCell ref="I24:J24"/>
    <mergeCell ref="B22:D22"/>
    <mergeCell ref="E22:H22"/>
    <mergeCell ref="I22:J22"/>
    <mergeCell ref="B23:D23"/>
    <mergeCell ref="E23:G23"/>
    <mergeCell ref="I23:J23"/>
    <mergeCell ref="M30:N30"/>
    <mergeCell ref="B31:D31"/>
    <mergeCell ref="E31:H31"/>
    <mergeCell ref="I31:J31"/>
    <mergeCell ref="K31:L31"/>
    <mergeCell ref="M31:N31"/>
    <mergeCell ref="B32:D32"/>
    <mergeCell ref="E32:H32"/>
    <mergeCell ref="I32:J32"/>
    <mergeCell ref="K32:L32"/>
    <mergeCell ref="M32:N32"/>
    <mergeCell ref="B33:D33"/>
    <mergeCell ref="E33:H33"/>
    <mergeCell ref="I33:J33"/>
    <mergeCell ref="K33:L33"/>
    <mergeCell ref="M33:N33"/>
    <mergeCell ref="B34:D34"/>
    <mergeCell ref="E34:H34"/>
    <mergeCell ref="I34:J34"/>
    <mergeCell ref="K34:L34"/>
    <mergeCell ref="M34:N34"/>
    <mergeCell ref="B35:D35"/>
    <mergeCell ref="E35:H35"/>
    <mergeCell ref="I35:J35"/>
    <mergeCell ref="K35:L35"/>
    <mergeCell ref="M35:N35"/>
    <mergeCell ref="B36:D36"/>
    <mergeCell ref="E36:H36"/>
    <mergeCell ref="I36:J36"/>
    <mergeCell ref="K36:L36"/>
    <mergeCell ref="M36:N36"/>
    <mergeCell ref="B39:D39"/>
    <mergeCell ref="E39:H39"/>
    <mergeCell ref="I39:J39"/>
    <mergeCell ref="K39:L39"/>
    <mergeCell ref="M39:N39"/>
    <mergeCell ref="B37:D37"/>
    <mergeCell ref="B38:D38"/>
    <mergeCell ref="E37:G37"/>
    <mergeCell ref="E38:G38"/>
    <mergeCell ref="I37:J37"/>
    <mergeCell ref="I38:J38"/>
    <mergeCell ref="K37:L37"/>
    <mergeCell ref="K38:L38"/>
    <mergeCell ref="M37:N37"/>
    <mergeCell ref="M38:N38"/>
    <mergeCell ref="B40:D40"/>
    <mergeCell ref="E40:H40"/>
    <mergeCell ref="I40:J40"/>
    <mergeCell ref="K40:L40"/>
    <mergeCell ref="M40:N40"/>
    <mergeCell ref="B41:D41"/>
    <mergeCell ref="E41:H41"/>
    <mergeCell ref="I41:J41"/>
    <mergeCell ref="K41:L41"/>
    <mergeCell ref="M41:N41"/>
    <mergeCell ref="B42:D42"/>
    <mergeCell ref="E42:H42"/>
    <mergeCell ref="I42:J42"/>
    <mergeCell ref="K42:L42"/>
    <mergeCell ref="M42:N42"/>
    <mergeCell ref="B43:D43"/>
    <mergeCell ref="E43:H43"/>
    <mergeCell ref="I43:J43"/>
    <mergeCell ref="K43:L43"/>
    <mergeCell ref="M43:N43"/>
    <mergeCell ref="B44:D44"/>
    <mergeCell ref="E44:H44"/>
    <mergeCell ref="I44:J44"/>
    <mergeCell ref="K44:L44"/>
    <mergeCell ref="M44:N44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B49:D49"/>
    <mergeCell ref="E49:H49"/>
    <mergeCell ref="I49:J49"/>
    <mergeCell ref="K49:L49"/>
    <mergeCell ref="M49:N49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2021-04-13T11:38:15Z</cp:lastPrinted>
  <dcterms:created xsi:type="dcterms:W3CDTF">2014-04-11T08:13:08Z</dcterms:created>
  <dcterms:modified xsi:type="dcterms:W3CDTF">2021-04-13T13:58:16Z</dcterms:modified>
</cp:coreProperties>
</file>