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" windowWidth="15252" windowHeight="8160" activeTab="2"/>
  </bookViews>
  <sheets>
    <sheet name="Лист1" sheetId="1" r:id="rId1"/>
    <sheet name="Лист2" sheetId="2" r:id="rId2"/>
    <sheet name="Лист3" sheetId="3" r:id="rId3"/>
  </sheets>
  <definedNames>
    <definedName name="_xlnm.Print_Area" localSheetId="2">Лист3!$A$1:$I$94</definedName>
  </definedNames>
  <calcPr calcId="124519"/>
</workbook>
</file>

<file path=xl/calcChain.xml><?xml version="1.0" encoding="utf-8"?>
<calcChain xmlns="http://schemas.openxmlformats.org/spreadsheetml/2006/main">
  <c r="G60" i="3"/>
  <c r="G46"/>
  <c r="G35"/>
  <c r="G19"/>
  <c r="G15" s="1"/>
  <c r="G14" s="1"/>
  <c r="G13" s="1"/>
  <c r="G12" s="1"/>
  <c r="G87" s="1"/>
  <c r="I14" i="1" l="1"/>
  <c r="I10"/>
  <c r="I9" s="1"/>
  <c r="I17"/>
  <c r="I23"/>
</calcChain>
</file>

<file path=xl/sharedStrings.xml><?xml version="1.0" encoding="utf-8"?>
<sst xmlns="http://schemas.openxmlformats.org/spreadsheetml/2006/main" count="336" uniqueCount="144">
  <si>
    <t>Приложение 1</t>
  </si>
  <si>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</si>
  <si>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</si>
  <si>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</si>
  <si>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</si>
  <si>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</si>
  <si>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</si>
  <si>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</si>
  <si>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</si>
  <si>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</si>
  <si>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Единый сельскохозяйственный налог (за налоговые периоды, истекшие до 1 января 2011 года)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</si>
  <si>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</si>
  <si>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</si>
  <si>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</si>
  <si>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</si>
  <si>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</si>
  <si>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</si>
  <si>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182 1 01 02010 01 0000 110</t>
  </si>
  <si>
    <t>182 1 01 02020 01 0000 110</t>
  </si>
  <si>
    <t>182 1 01 02030 01 0000 110</t>
  </si>
  <si>
    <t>182 1 05 03010 01 0000 110</t>
  </si>
  <si>
    <t>182 1 05 03020 01 0000 110</t>
  </si>
  <si>
    <t>182 1 06 01030 10 0000 110</t>
  </si>
  <si>
    <t>182 1 06 06013 10 0000 110</t>
  </si>
  <si>
    <t>182 1 06 06023 10 0000 110</t>
  </si>
  <si>
    <t>063 1 11 05013 10 0000 120</t>
  </si>
  <si>
    <t>226 2 02 01001 10 0001 151</t>
  </si>
  <si>
    <t>226 2 02 03015 10 0000 151</t>
  </si>
  <si>
    <t xml:space="preserve">Доходы Администрации Альшанского муниципального образования за 2012 год  </t>
  </si>
  <si>
    <t>к  решению Совета депутатов муниципального образования №     от    2013 г.</t>
  </si>
  <si>
    <t>Налоги на имущество</t>
  </si>
  <si>
    <t>000 1 06 00000 00 0000 000</t>
  </si>
  <si>
    <t>Доходы от использования имущества,находящегося в государственной и муниципальной собственности</t>
  </si>
  <si>
    <t>000 1 11 00000 00 0000 000</t>
  </si>
  <si>
    <t>Налоги на прибыль</t>
  </si>
  <si>
    <t>000 1 00 00000 00 0000 000</t>
  </si>
  <si>
    <t>000 1 01 00000 00 0000 000</t>
  </si>
  <si>
    <t>000 1 05 00000 00 0000 000</t>
  </si>
  <si>
    <t>Налоги на совокупный доход</t>
  </si>
  <si>
    <t>Безвозмездные поступления</t>
  </si>
  <si>
    <t>000 2 00 00000 00 0000 000</t>
  </si>
  <si>
    <t>Дотации бюджетам поселений на выравнивание бюджетной обеспеченности из областного  бюджета</t>
  </si>
  <si>
    <t>Приложение 4</t>
  </si>
  <si>
    <t>Распределение расходов бюджета администрации Прудового муниципального образования на 2016 год</t>
  </si>
  <si>
    <t xml:space="preserve">         </t>
  </si>
  <si>
    <t>Раздел</t>
  </si>
  <si>
    <t>Подраздел</t>
  </si>
  <si>
    <t>Целевая статья</t>
  </si>
  <si>
    <t>Вид расхода</t>
  </si>
  <si>
    <t>сумма тыс.руб.</t>
  </si>
  <si>
    <t>Общегосударственные вопросы</t>
  </si>
  <si>
    <t>01</t>
  </si>
  <si>
    <t>00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</si>
  <si>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</si>
  <si>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</si>
  <si>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</si>
  <si>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2100000000</t>
  </si>
  <si>
    <t>Обеспечение деятельности органов исполнительной власти</t>
  </si>
  <si>
    <t>2130000000</t>
  </si>
  <si>
    <t>Расходы на обеспечение деятельности главы администрации</t>
  </si>
  <si>
    <t>2130002100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</si>
  <si>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</si>
  <si>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</si>
  <si>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</si>
  <si>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</si>
  <si>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</si>
  <si>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2130002200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</si>
  <si>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</si>
  <si>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</si>
  <si>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</si>
  <si>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</si>
  <si>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</si>
  <si>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</si>
  <si>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</si>
  <si>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</si>
  <si>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</si>
  <si>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</si>
  <si>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</si>
  <si>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</si>
  <si>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</si>
  <si>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</si>
  <si>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</si>
  <si>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</si>
  <si>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</si>
  <si>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</si>
  <si>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Иные межбюджетные трансферты</t>
  </si>
  <si>
    <t>Другие общегосударственные вопросы</t>
  </si>
  <si>
    <t>13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</si>
  <si>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</si>
  <si>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500</t>
  </si>
  <si>
    <t>Расходы по исполнению отдельных обязательств органов местного самоуправления</t>
  </si>
  <si>
    <t>2900000000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</si>
  <si>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</si>
  <si>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</si>
  <si>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</si>
  <si>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</si>
  <si>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</si>
  <si>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</si>
  <si>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</si>
  <si>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</si>
  <si>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</si>
  <si>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</si>
  <si>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Национальная экономика</t>
  </si>
  <si>
    <t>Дорожное хозяйство(дорожные фонды)</t>
  </si>
  <si>
    <t>09</t>
  </si>
  <si>
    <t>Дорожное хозяйство</t>
  </si>
  <si>
    <t>4900000000</t>
  </si>
  <si>
    <t>Расходы на капитальный ремонт, ремонт и содержание автомобильных дорог общего пользования в границах поселений</t>
  </si>
  <si>
    <t>4900001090</t>
  </si>
  <si>
    <t>Жилищно-коммунальное хозяйство</t>
  </si>
  <si>
    <t>05</t>
  </si>
  <si>
    <t>Благоустройство</t>
  </si>
  <si>
    <t>2200000000</t>
  </si>
  <si>
    <t>Уличное освещение</t>
  </si>
  <si>
    <t>2200000100</t>
  </si>
  <si>
    <t>Прочие мероприятия по благоустройству городских округов и поселений</t>
  </si>
  <si>
    <t>2200000500</t>
  </si>
  <si>
    <t>Муниципальные программы муниципальных образований</t>
  </si>
  <si>
    <t>МП "Комплексное благоустройство территории Прудового муниципального образования на 2016 год"</t>
  </si>
  <si>
    <t>6Б00000000</t>
  </si>
  <si>
    <t>Реализация мероприятий по выполнению комплекса работ по благоустройству территории муниципального образования</t>
  </si>
  <si>
    <t>6Б000110Б0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</si>
  <si>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</si>
  <si>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</si>
  <si>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</si>
  <si>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</si>
  <si>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</si>
  <si>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</t>
  </si>
  <si>
    <t>2000000000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</si>
  <si>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</si>
  <si>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540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</si>
  <si>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</si>
  <si>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</si>
  <si>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</si>
  <si>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</si>
  <si>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</si>
  <si>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</si>
  <si>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</si>
  <si>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</si>
  <si>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</si>
  <si>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</si>
  <si>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</si>
  <si>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 xml:space="preserve"> ИТОГО РАСХОДОВ</t>
  </si>
  <si>
    <t>к  решению Совета депутатов муниципального образования №69/119  от 03.04.   2017 г.</t>
  </si>
</sst>
</file>

<file path=xl/styles.xml><?xml version="1.0" encoding="utf-8"?>
<styleSheet xmlns="http://schemas.openxmlformats.org/spreadsheetml/2006/main">
  <numFmts count="2">
    <numFmt numFmtId="164" formatCode=";;"/>
    <numFmt numFmtId="165" formatCode="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6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/>
    <xf numFmtId="0" fontId="19" fillId="0" borderId="10" xfId="0" applyFont="1" applyBorder="1" applyAlignment="1">
      <alignment vertical="top" wrapText="1"/>
    </xf>
    <xf numFmtId="49" fontId="19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center" vertical="top" wrapText="1"/>
    </xf>
    <xf numFmtId="49" fontId="18" fillId="0" borderId="10" xfId="0" applyNumberFormat="1" applyFont="1" applyBorder="1" applyAlignment="1">
      <alignment horizontal="center" vertical="top" wrapText="1"/>
    </xf>
    <xf numFmtId="165" fontId="18" fillId="0" borderId="10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left" vertical="top" wrapText="1"/>
    </xf>
    <xf numFmtId="165" fontId="18" fillId="0" borderId="10" xfId="0" applyNumberFormat="1" applyFont="1" applyBorder="1" applyAlignment="1">
      <alignment horizontal="center" vertical="top"/>
    </xf>
    <xf numFmtId="0" fontId="25" fillId="0" borderId="10" xfId="0" applyFont="1" applyFill="1" applyBorder="1" applyAlignment="1">
      <alignment horizontal="center" vertical="top" wrapText="1"/>
    </xf>
    <xf numFmtId="49" fontId="18" fillId="0" borderId="17" xfId="0" applyNumberFormat="1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7" xfId="0" applyFont="1" applyBorder="1" applyAlignment="1">
      <alignment vertical="top" wrapText="1"/>
    </xf>
    <xf numFmtId="0" fontId="18" fillId="0" borderId="10" xfId="0" applyFont="1" applyFill="1" applyBorder="1" applyAlignment="1">
      <alignment vertical="center" wrapText="1"/>
    </xf>
    <xf numFmtId="0" fontId="18" fillId="0" borderId="10" xfId="0" applyFont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165" fontId="18" fillId="0" borderId="10" xfId="0" applyNumberFormat="1" applyFont="1" applyBorder="1" applyAlignment="1">
      <alignment horizontal="center" vertical="center" wrapText="1"/>
    </xf>
    <xf numFmtId="49" fontId="18" fillId="0" borderId="11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49" fontId="18" fillId="0" borderId="12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wrapText="1"/>
    </xf>
    <xf numFmtId="0" fontId="18" fillId="0" borderId="10" xfId="0" applyFont="1" applyFill="1" applyBorder="1" applyAlignment="1">
      <alignment horizontal="center" wrapText="1"/>
    </xf>
    <xf numFmtId="165" fontId="18" fillId="0" borderId="10" xfId="0" applyNumberFormat="1" applyFont="1" applyBorder="1" applyAlignment="1">
      <alignment horizontal="center" wrapText="1"/>
    </xf>
    <xf numFmtId="0" fontId="18" fillId="0" borderId="17" xfId="0" applyFont="1" applyFill="1" applyBorder="1" applyAlignment="1">
      <alignment vertical="center" wrapText="1"/>
    </xf>
    <xf numFmtId="49" fontId="18" fillId="0" borderId="17" xfId="0" applyNumberFormat="1" applyFont="1" applyFill="1" applyBorder="1" applyAlignment="1">
      <alignment horizontal="center" vertical="center" wrapText="1"/>
    </xf>
    <xf numFmtId="49" fontId="18" fillId="0" borderId="19" xfId="0" applyNumberFormat="1" applyFont="1" applyFill="1" applyBorder="1" applyAlignment="1">
      <alignment horizontal="center" vertical="center" wrapText="1"/>
    </xf>
    <xf numFmtId="49" fontId="18" fillId="0" borderId="18" xfId="0" applyNumberFormat="1" applyFont="1" applyFill="1" applyBorder="1" applyAlignment="1">
      <alignment horizontal="center" vertical="center" wrapText="1"/>
    </xf>
    <xf numFmtId="165" fontId="18" fillId="0" borderId="10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vertical="top" wrapText="1"/>
    </xf>
    <xf numFmtId="49" fontId="18" fillId="0" borderId="18" xfId="0" applyNumberFormat="1" applyFont="1" applyBorder="1" applyAlignment="1">
      <alignment horizontal="center" vertical="top" wrapText="1"/>
    </xf>
    <xf numFmtId="0" fontId="19" fillId="0" borderId="18" xfId="0" applyFont="1" applyFill="1" applyBorder="1" applyAlignment="1">
      <alignment vertical="top" wrapText="1"/>
    </xf>
    <xf numFmtId="49" fontId="19" fillId="0" borderId="10" xfId="0" applyNumberFormat="1" applyFont="1" applyFill="1" applyBorder="1" applyAlignment="1">
      <alignment horizontal="center" vertical="top" wrapText="1"/>
    </xf>
    <xf numFmtId="0" fontId="19" fillId="0" borderId="17" xfId="0" applyFont="1" applyBorder="1" applyAlignment="1">
      <alignment horizontal="center" vertical="top" wrapText="1"/>
    </xf>
    <xf numFmtId="165" fontId="19" fillId="0" borderId="10" xfId="0" applyNumberFormat="1" applyFont="1" applyBorder="1" applyAlignment="1">
      <alignment horizontal="center" vertical="top"/>
    </xf>
    <xf numFmtId="0" fontId="18" fillId="0" borderId="18" xfId="0" applyFont="1" applyFill="1" applyBorder="1" applyAlignment="1">
      <alignment vertical="top" wrapText="1"/>
    </xf>
    <xf numFmtId="49" fontId="18" fillId="0" borderId="17" xfId="0" applyNumberFormat="1" applyFont="1" applyFill="1" applyBorder="1" applyAlignment="1">
      <alignment horizontal="center" vertical="top" wrapText="1"/>
    </xf>
    <xf numFmtId="0" fontId="18" fillId="0" borderId="10" xfId="0" applyFont="1" applyBorder="1" applyAlignment="1">
      <alignment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top" wrapText="1"/>
    </xf>
    <xf numFmtId="0" fontId="19" fillId="0" borderId="17" xfId="0" applyFont="1" applyBorder="1" applyAlignment="1">
      <alignment horizontal="left" vertical="top" wrapText="1"/>
    </xf>
    <xf numFmtId="49" fontId="19" fillId="0" borderId="17" xfId="0" applyNumberFormat="1" applyFont="1" applyBorder="1" applyAlignment="1">
      <alignment horizontal="center" vertical="top" wrapText="1"/>
    </xf>
    <xf numFmtId="165" fontId="19" fillId="0" borderId="17" xfId="0" applyNumberFormat="1" applyFont="1" applyBorder="1" applyAlignment="1">
      <alignment horizontal="center" vertical="top"/>
    </xf>
    <xf numFmtId="165" fontId="18" fillId="0" borderId="18" xfId="0" applyNumberFormat="1" applyFont="1" applyBorder="1" applyAlignment="1">
      <alignment horizontal="center" vertical="top"/>
    </xf>
    <xf numFmtId="0" fontId="25" fillId="0" borderId="10" xfId="0" applyFont="1" applyBorder="1" applyAlignment="1">
      <alignment wrapText="1"/>
    </xf>
    <xf numFmtId="0" fontId="25" fillId="0" borderId="10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right" wrapText="1"/>
    </xf>
    <xf numFmtId="165" fontId="25" fillId="0" borderId="10" xfId="0" applyNumberFormat="1" applyFont="1" applyBorder="1" applyAlignment="1">
      <alignment horizontal="center" vertical="top"/>
    </xf>
    <xf numFmtId="0" fontId="25" fillId="0" borderId="10" xfId="0" applyFont="1" applyBorder="1" applyAlignment="1">
      <alignment vertical="top" wrapText="1"/>
    </xf>
    <xf numFmtId="0" fontId="25" fillId="0" borderId="10" xfId="0" applyFont="1" applyBorder="1" applyAlignment="1">
      <alignment horizontal="right" vertical="top" wrapText="1"/>
    </xf>
    <xf numFmtId="0" fontId="25" fillId="0" borderId="18" xfId="0" applyFont="1" applyBorder="1" applyAlignment="1">
      <alignment wrapText="1"/>
    </xf>
    <xf numFmtId="0" fontId="26" fillId="0" borderId="10" xfId="0" applyFont="1" applyBorder="1" applyAlignment="1">
      <alignment wrapText="1"/>
    </xf>
    <xf numFmtId="0" fontId="25" fillId="0" borderId="10" xfId="0" applyFont="1" applyBorder="1" applyAlignment="1">
      <alignment horizontal="justify" wrapText="1"/>
    </xf>
    <xf numFmtId="49" fontId="18" fillId="0" borderId="10" xfId="0" applyNumberFormat="1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0" fontId="19" fillId="0" borderId="17" xfId="0" applyFont="1" applyBorder="1" applyAlignment="1">
      <alignment vertical="top" wrapText="1"/>
    </xf>
    <xf numFmtId="0" fontId="20" fillId="0" borderId="10" xfId="0" applyFont="1" applyBorder="1" applyAlignment="1">
      <alignment horizontal="center"/>
    </xf>
    <xf numFmtId="165" fontId="19" fillId="0" borderId="10" xfId="0" applyNumberFormat="1" applyFont="1" applyBorder="1" applyAlignment="1">
      <alignment horizontal="center"/>
    </xf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164" fontId="22" fillId="0" borderId="11" xfId="46" applyNumberFormat="1" applyFont="1" applyFill="1" applyBorder="1" applyAlignment="1" applyProtection="1">
      <alignment horizontal="left" wrapText="1"/>
    </xf>
    <xf numFmtId="164" fontId="22" fillId="0" borderId="13" xfId="46" applyNumberFormat="1" applyFont="1" applyFill="1" applyBorder="1" applyAlignment="1" applyProtection="1">
      <alignment horizontal="left" wrapText="1"/>
    </xf>
    <xf numFmtId="164" fontId="22" fillId="0" borderId="12" xfId="46" applyNumberFormat="1" applyFont="1" applyFill="1" applyBorder="1" applyAlignment="1" applyProtection="1">
      <alignment horizontal="left" wrapText="1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165" fontId="18" fillId="0" borderId="11" xfId="0" applyNumberFormat="1" applyFont="1" applyBorder="1" applyAlignment="1">
      <alignment horizontal="center" vertical="top"/>
    </xf>
    <xf numFmtId="165" fontId="18" fillId="0" borderId="12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center" wrapText="1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center" vertical="top" wrapText="1"/>
    </xf>
    <xf numFmtId="49" fontId="18" fillId="0" borderId="10" xfId="0" applyNumberFormat="1" applyFont="1" applyFill="1" applyBorder="1" applyAlignment="1">
      <alignment horizontal="center" vertical="center" wrapText="1"/>
    </xf>
    <xf numFmtId="165" fontId="18" fillId="0" borderId="10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18" fillId="0" borderId="18" xfId="0" applyFont="1" applyFill="1" applyBorder="1" applyAlignment="1">
      <alignment vertical="top" wrapText="1"/>
    </xf>
    <xf numFmtId="0" fontId="18" fillId="0" borderId="17" xfId="0" applyFont="1" applyFill="1" applyBorder="1" applyAlignment="1">
      <alignment vertical="top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25"/>
  <sheetViews>
    <sheetView workbookViewId="0">
      <selection activeCell="B2" sqref="B2:M7"/>
    </sheetView>
  </sheetViews>
  <sheetFormatPr defaultRowHeight="14.4"/>
  <cols>
    <col min="2" max="2" width="9.109375" customWidth="1"/>
    <col min="4" max="4" width="22.6640625" customWidth="1"/>
    <col min="10" max="10" width="12" customWidth="1"/>
    <col min="11" max="12" width="9.109375" customWidth="1"/>
    <col min="13" max="13" width="16.44140625" customWidth="1"/>
  </cols>
  <sheetData>
    <row r="2" spans="2:14" ht="15.6">
      <c r="E2" s="1"/>
      <c r="H2" s="98" t="s">
        <v>0</v>
      </c>
      <c r="I2" s="98"/>
      <c r="J2" s="98"/>
      <c r="K2" s="98"/>
      <c r="L2" s="98"/>
    </row>
    <row r="3" spans="2:14" ht="15.6">
      <c r="D3" s="97" t="s">
        <v>29</v>
      </c>
      <c r="E3" s="97"/>
      <c r="F3" s="97"/>
      <c r="G3" s="97"/>
      <c r="H3" s="97"/>
      <c r="I3" s="97"/>
      <c r="J3" s="97"/>
      <c r="K3" s="97"/>
      <c r="L3" s="97"/>
      <c r="M3" s="97"/>
    </row>
    <row r="5" spans="2:14" ht="15.6">
      <c r="B5" s="2" t="s">
        <v>28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6">
      <c r="D6" s="2" t="s">
        <v>1</v>
      </c>
      <c r="E6" s="2"/>
      <c r="F6" s="2"/>
      <c r="G6" s="2"/>
      <c r="H6" s="2"/>
    </row>
    <row r="7" spans="2:14">
      <c r="J7" t="s">
        <v>5</v>
      </c>
    </row>
    <row r="8" spans="2:14" ht="15.6">
      <c r="B8" s="74" t="s">
        <v>2</v>
      </c>
      <c r="C8" s="76"/>
      <c r="D8" s="75"/>
      <c r="E8" s="74" t="s">
        <v>3</v>
      </c>
      <c r="F8" s="76"/>
      <c r="G8" s="76"/>
      <c r="H8" s="75"/>
      <c r="I8" s="74" t="s">
        <v>4</v>
      </c>
      <c r="J8" s="75"/>
    </row>
    <row r="9" spans="2:14" ht="18">
      <c r="B9" s="99" t="s">
        <v>16</v>
      </c>
      <c r="C9" s="100"/>
      <c r="D9" s="101"/>
      <c r="E9" s="74" t="s">
        <v>35</v>
      </c>
      <c r="F9" s="76"/>
      <c r="G9" s="76"/>
      <c r="H9" s="75"/>
      <c r="I9" s="74">
        <f>SUM(I10+I14+I17+I21+I23)</f>
        <v>1557.4</v>
      </c>
      <c r="J9" s="75"/>
    </row>
    <row r="10" spans="2:14" ht="18">
      <c r="B10" s="85" t="s">
        <v>34</v>
      </c>
      <c r="C10" s="86"/>
      <c r="D10" s="87"/>
      <c r="E10" s="74" t="s">
        <v>36</v>
      </c>
      <c r="F10" s="76"/>
      <c r="G10" s="76"/>
      <c r="H10" s="75"/>
      <c r="I10" s="74">
        <f>SUM(I11+I12+I13)</f>
        <v>280.20000000000005</v>
      </c>
      <c r="J10" s="75"/>
    </row>
    <row r="11" spans="2:14" ht="130.5" customHeight="1">
      <c r="B11" s="77" t="s">
        <v>6</v>
      </c>
      <c r="C11" s="78"/>
      <c r="D11" s="79"/>
      <c r="E11" s="80" t="s">
        <v>17</v>
      </c>
      <c r="F11" s="81"/>
      <c r="G11" s="81"/>
      <c r="H11" s="82"/>
      <c r="I11" s="83">
        <v>280</v>
      </c>
      <c r="J11" s="84"/>
    </row>
    <row r="12" spans="2:14" ht="175.5" customHeight="1">
      <c r="B12" s="71" t="s">
        <v>7</v>
      </c>
      <c r="C12" s="72"/>
      <c r="D12" s="73"/>
      <c r="E12" s="64" t="s">
        <v>18</v>
      </c>
      <c r="F12" s="64"/>
      <c r="G12" s="64"/>
      <c r="H12" s="64"/>
      <c r="I12" s="62">
        <v>0.1</v>
      </c>
      <c r="J12" s="63"/>
    </row>
    <row r="13" spans="2:14" ht="80.25" customHeight="1">
      <c r="B13" s="65" t="s">
        <v>8</v>
      </c>
      <c r="C13" s="66"/>
      <c r="D13" s="67"/>
      <c r="E13" s="64" t="s">
        <v>19</v>
      </c>
      <c r="F13" s="64"/>
      <c r="G13" s="64"/>
      <c r="H13" s="64"/>
      <c r="I13" s="62">
        <v>0.1</v>
      </c>
      <c r="J13" s="63"/>
    </row>
    <row r="14" spans="2:14" ht="18" customHeight="1">
      <c r="B14" s="94" t="s">
        <v>38</v>
      </c>
      <c r="C14" s="95"/>
      <c r="D14" s="96"/>
      <c r="E14" s="91" t="s">
        <v>37</v>
      </c>
      <c r="F14" s="92"/>
      <c r="G14" s="92"/>
      <c r="H14" s="93"/>
      <c r="I14" s="62">
        <f>SUM(I15+I16)</f>
        <v>365.9</v>
      </c>
      <c r="J14" s="63"/>
    </row>
    <row r="15" spans="2:14" ht="16.5" customHeight="1">
      <c r="B15" s="68" t="s">
        <v>9</v>
      </c>
      <c r="C15" s="69"/>
      <c r="D15" s="70"/>
      <c r="E15" s="64" t="s">
        <v>20</v>
      </c>
      <c r="F15" s="64"/>
      <c r="G15" s="64"/>
      <c r="H15" s="64"/>
      <c r="I15" s="62">
        <v>116.6</v>
      </c>
      <c r="J15" s="63"/>
    </row>
    <row r="16" spans="2:14" ht="48" customHeight="1">
      <c r="B16" s="65" t="s">
        <v>10</v>
      </c>
      <c r="C16" s="66"/>
      <c r="D16" s="67"/>
      <c r="E16" s="64" t="s">
        <v>21</v>
      </c>
      <c r="F16" s="64"/>
      <c r="G16" s="64"/>
      <c r="H16" s="64"/>
      <c r="I16" s="62">
        <v>249.3</v>
      </c>
      <c r="J16" s="63"/>
    </row>
    <row r="17" spans="2:10" ht="18" customHeight="1">
      <c r="B17" s="94" t="s">
        <v>30</v>
      </c>
      <c r="C17" s="95"/>
      <c r="D17" s="96"/>
      <c r="E17" s="91" t="s">
        <v>31</v>
      </c>
      <c r="F17" s="92"/>
      <c r="G17" s="92"/>
      <c r="H17" s="93"/>
      <c r="I17" s="62">
        <f>SUM(I18+I19+I20)</f>
        <v>777.1</v>
      </c>
      <c r="J17" s="63"/>
    </row>
    <row r="18" spans="2:10" ht="66.75" customHeight="1">
      <c r="B18" s="102" t="s">
        <v>11</v>
      </c>
      <c r="C18" s="102"/>
      <c r="D18" s="102"/>
      <c r="E18" s="64" t="s">
        <v>22</v>
      </c>
      <c r="F18" s="64"/>
      <c r="G18" s="64"/>
      <c r="H18" s="64"/>
      <c r="I18" s="62">
        <v>20.6</v>
      </c>
      <c r="J18" s="63"/>
    </row>
    <row r="19" spans="2:10" ht="113.25" customHeight="1">
      <c r="B19" s="65" t="s">
        <v>12</v>
      </c>
      <c r="C19" s="66"/>
      <c r="D19" s="67"/>
      <c r="E19" s="64" t="s">
        <v>23</v>
      </c>
      <c r="F19" s="64"/>
      <c r="G19" s="64"/>
      <c r="H19" s="64"/>
      <c r="I19" s="62">
        <v>750.3</v>
      </c>
      <c r="J19" s="63"/>
    </row>
    <row r="20" spans="2:10" ht="112.5" customHeight="1">
      <c r="B20" s="65" t="s">
        <v>13</v>
      </c>
      <c r="C20" s="66"/>
      <c r="D20" s="67"/>
      <c r="E20" s="64" t="s">
        <v>24</v>
      </c>
      <c r="F20" s="64"/>
      <c r="G20" s="64"/>
      <c r="H20" s="64"/>
      <c r="I20" s="62">
        <v>6.2</v>
      </c>
      <c r="J20" s="63"/>
    </row>
    <row r="21" spans="2:10" ht="74.25" customHeight="1">
      <c r="B21" s="94" t="s">
        <v>32</v>
      </c>
      <c r="C21" s="95"/>
      <c r="D21" s="96"/>
      <c r="E21" s="91" t="s">
        <v>33</v>
      </c>
      <c r="F21" s="92"/>
      <c r="G21" s="92"/>
      <c r="H21" s="93"/>
      <c r="I21" s="62">
        <v>52.8</v>
      </c>
      <c r="J21" s="63"/>
    </row>
    <row r="22" spans="2:10" ht="128.25" customHeight="1">
      <c r="B22" s="88" t="s">
        <v>14</v>
      </c>
      <c r="C22" s="89"/>
      <c r="D22" s="90"/>
      <c r="E22" s="91" t="s">
        <v>25</v>
      </c>
      <c r="F22" s="92"/>
      <c r="G22" s="92"/>
      <c r="H22" s="93"/>
      <c r="I22" s="62">
        <v>52.8</v>
      </c>
      <c r="J22" s="63"/>
    </row>
    <row r="23" spans="2:10" ht="17.25" customHeight="1">
      <c r="B23" s="94" t="s">
        <v>39</v>
      </c>
      <c r="C23" s="95"/>
      <c r="D23" s="96"/>
      <c r="E23" s="91" t="s">
        <v>40</v>
      </c>
      <c r="F23" s="92"/>
      <c r="G23" s="92"/>
      <c r="H23" s="93"/>
      <c r="I23" s="62">
        <f>SUM(I24+I25)</f>
        <v>81.400000000000006</v>
      </c>
      <c r="J23" s="63"/>
    </row>
    <row r="24" spans="2:10" ht="49.5" customHeight="1">
      <c r="B24" s="102" t="s">
        <v>41</v>
      </c>
      <c r="C24" s="102"/>
      <c r="D24" s="102"/>
      <c r="E24" s="64" t="s">
        <v>26</v>
      </c>
      <c r="F24" s="64"/>
      <c r="G24" s="64"/>
      <c r="H24" s="64"/>
      <c r="I24" s="62">
        <v>27.3</v>
      </c>
      <c r="J24" s="63"/>
    </row>
    <row r="25" spans="2:10" ht="64.5" customHeight="1">
      <c r="B25" s="65" t="s">
        <v>15</v>
      </c>
      <c r="C25" s="66"/>
      <c r="D25" s="67"/>
      <c r="E25" s="64" t="s">
        <v>27</v>
      </c>
      <c r="F25" s="64"/>
      <c r="G25" s="64"/>
      <c r="H25" s="64"/>
      <c r="I25" s="62">
        <v>54.1</v>
      </c>
      <c r="J25" s="63"/>
    </row>
  </sheetData>
  <mergeCells count="56">
    <mergeCell ref="B18:D18"/>
    <mergeCell ref="E18:H18"/>
    <mergeCell ref="I18:J18"/>
    <mergeCell ref="B19:D19"/>
    <mergeCell ref="E19:H19"/>
    <mergeCell ref="I19:J19"/>
    <mergeCell ref="D3:M3"/>
    <mergeCell ref="H2:L2"/>
    <mergeCell ref="B25:D25"/>
    <mergeCell ref="E25:H25"/>
    <mergeCell ref="I25:J25"/>
    <mergeCell ref="B9:D9"/>
    <mergeCell ref="E9:H9"/>
    <mergeCell ref="I9:J9"/>
    <mergeCell ref="B14:D14"/>
    <mergeCell ref="E14:H14"/>
    <mergeCell ref="I14:J14"/>
    <mergeCell ref="B24:D24"/>
    <mergeCell ref="E24:H24"/>
    <mergeCell ref="B17:D17"/>
    <mergeCell ref="E17:H17"/>
    <mergeCell ref="I17:J17"/>
    <mergeCell ref="I24:J24"/>
    <mergeCell ref="B20:D20"/>
    <mergeCell ref="E20:H20"/>
    <mergeCell ref="I20:J20"/>
    <mergeCell ref="B22:D22"/>
    <mergeCell ref="E22:H22"/>
    <mergeCell ref="I22:J22"/>
    <mergeCell ref="B23:D23"/>
    <mergeCell ref="E23:H23"/>
    <mergeCell ref="I23:J23"/>
    <mergeCell ref="B21:D21"/>
    <mergeCell ref="E21:H21"/>
    <mergeCell ref="I21:J21"/>
    <mergeCell ref="B12:D12"/>
    <mergeCell ref="I8:J8"/>
    <mergeCell ref="E8:H8"/>
    <mergeCell ref="B8:D8"/>
    <mergeCell ref="B11:D11"/>
    <mergeCell ref="E11:H11"/>
    <mergeCell ref="I11:J11"/>
    <mergeCell ref="E12:H12"/>
    <mergeCell ref="I12:J12"/>
    <mergeCell ref="B10:D10"/>
    <mergeCell ref="E10:H10"/>
    <mergeCell ref="I10:J10"/>
    <mergeCell ref="I13:J13"/>
    <mergeCell ref="I15:J15"/>
    <mergeCell ref="E16:H16"/>
    <mergeCell ref="I16:J16"/>
    <mergeCell ref="B13:D13"/>
    <mergeCell ref="E13:H13"/>
    <mergeCell ref="B15:D15"/>
    <mergeCell ref="E15:H15"/>
    <mergeCell ref="B16:D16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J87"/>
  <sheetViews>
    <sheetView tabSelected="1" workbookViewId="0">
      <selection activeCell="B3" sqref="B3:F3"/>
    </sheetView>
  </sheetViews>
  <sheetFormatPr defaultRowHeight="14.4"/>
  <cols>
    <col min="2" max="2" width="32.109375" customWidth="1"/>
    <col min="3" max="3" width="19" customWidth="1"/>
    <col min="4" max="4" width="14" customWidth="1"/>
    <col min="5" max="5" width="14.5546875" customWidth="1"/>
    <col min="6" max="6" width="11.44140625" customWidth="1"/>
  </cols>
  <sheetData>
    <row r="2" spans="2:10" ht="15.6">
      <c r="C2" s="4" t="s">
        <v>42</v>
      </c>
      <c r="D2" s="4"/>
      <c r="E2" s="98"/>
      <c r="F2" s="98"/>
      <c r="G2" s="98"/>
      <c r="H2" s="98"/>
      <c r="I2" s="98"/>
    </row>
    <row r="3" spans="2:10" ht="15.6">
      <c r="B3" s="98" t="s">
        <v>143</v>
      </c>
      <c r="C3" s="98"/>
      <c r="D3" s="98"/>
      <c r="E3" s="98"/>
      <c r="F3" s="98"/>
      <c r="G3" s="4"/>
      <c r="H3" s="4"/>
      <c r="I3" s="4"/>
      <c r="J3" s="4"/>
    </row>
    <row r="5" spans="2:10" ht="15.6">
      <c r="C5" s="3"/>
      <c r="D5" s="3"/>
      <c r="E5" s="3"/>
      <c r="F5" s="3"/>
      <c r="G5" s="3"/>
      <c r="H5" s="3"/>
      <c r="I5" s="3"/>
    </row>
    <row r="6" spans="2:10" ht="15.6">
      <c r="C6" s="2"/>
      <c r="D6" s="2"/>
    </row>
    <row r="8" spans="2:10" ht="33.75" customHeight="1">
      <c r="B8" s="103" t="s">
        <v>43</v>
      </c>
      <c r="C8" s="103"/>
      <c r="D8" s="103"/>
      <c r="E8" s="103"/>
    </row>
    <row r="10" spans="2:10" ht="41.25" customHeight="1">
      <c r="B10" s="104" t="s">
        <v>44</v>
      </c>
      <c r="C10" s="105" t="s">
        <v>45</v>
      </c>
      <c r="D10" s="104" t="s">
        <v>46</v>
      </c>
      <c r="E10" s="106" t="s">
        <v>47</v>
      </c>
      <c r="F10" s="106" t="s">
        <v>48</v>
      </c>
      <c r="G10" s="106" t="s">
        <v>49</v>
      </c>
    </row>
    <row r="11" spans="2:10" ht="15" hidden="1" customHeight="1">
      <c r="B11" s="104"/>
      <c r="C11" s="105"/>
      <c r="D11" s="104"/>
      <c r="E11" s="106"/>
      <c r="F11" s="106"/>
      <c r="G11" s="106"/>
    </row>
    <row r="12" spans="2:10" ht="22.5" customHeight="1">
      <c r="B12" s="7" t="s">
        <v>50</v>
      </c>
      <c r="C12" s="9" t="s">
        <v>51</v>
      </c>
      <c r="D12" s="9" t="s">
        <v>52</v>
      </c>
      <c r="E12" s="9"/>
      <c r="F12" s="9"/>
      <c r="G12" s="10">
        <f>SUM(G13+G30+G35)</f>
        <v>2054.8000000000002</v>
      </c>
    </row>
    <row r="13" spans="2:10" ht="109.2">
      <c r="B13" s="7" t="s">
        <v>53</v>
      </c>
      <c r="C13" s="9" t="s">
        <v>51</v>
      </c>
      <c r="D13" s="9" t="s">
        <v>54</v>
      </c>
      <c r="E13" s="9"/>
      <c r="F13" s="9"/>
      <c r="G13" s="10">
        <f>SUM(G14)</f>
        <v>1850</v>
      </c>
    </row>
    <row r="14" spans="2:10" ht="33.75" customHeight="1">
      <c r="B14" s="11" t="s">
        <v>55</v>
      </c>
      <c r="C14" s="9" t="s">
        <v>51</v>
      </c>
      <c r="D14" s="9" t="s">
        <v>54</v>
      </c>
      <c r="E14" s="9" t="s">
        <v>56</v>
      </c>
      <c r="F14" s="9"/>
      <c r="G14" s="10">
        <f>SUM(G15)</f>
        <v>1850</v>
      </c>
    </row>
    <row r="15" spans="2:10" ht="46.8">
      <c r="B15" s="7" t="s">
        <v>57</v>
      </c>
      <c r="C15" s="9" t="s">
        <v>51</v>
      </c>
      <c r="D15" s="9" t="s">
        <v>54</v>
      </c>
      <c r="E15" s="9" t="s">
        <v>58</v>
      </c>
      <c r="F15" s="9"/>
      <c r="G15" s="10">
        <f>SUM(G16+G19+G26)</f>
        <v>1850</v>
      </c>
    </row>
    <row r="16" spans="2:10" ht="46.8">
      <c r="B16" s="7" t="s">
        <v>59</v>
      </c>
      <c r="C16" s="9" t="s">
        <v>51</v>
      </c>
      <c r="D16" s="9" t="s">
        <v>54</v>
      </c>
      <c r="E16" s="9" t="s">
        <v>60</v>
      </c>
      <c r="F16" s="9"/>
      <c r="G16" s="10">
        <v>657.2</v>
      </c>
    </row>
    <row r="17" spans="2:7" ht="140.4">
      <c r="B17" s="11" t="s">
        <v>61</v>
      </c>
      <c r="C17" s="9" t="s">
        <v>51</v>
      </c>
      <c r="D17" s="9" t="s">
        <v>54</v>
      </c>
      <c r="E17" s="9" t="s">
        <v>60</v>
      </c>
      <c r="F17" s="9" t="s">
        <v>62</v>
      </c>
      <c r="G17" s="10">
        <v>657.2</v>
      </c>
    </row>
    <row r="18" spans="2:7" ht="46.8">
      <c r="B18" s="11" t="s">
        <v>63</v>
      </c>
      <c r="C18" s="9" t="s">
        <v>51</v>
      </c>
      <c r="D18" s="9" t="s">
        <v>54</v>
      </c>
      <c r="E18" s="9" t="s">
        <v>60</v>
      </c>
      <c r="F18" s="9" t="s">
        <v>64</v>
      </c>
      <c r="G18" s="10">
        <v>657.2</v>
      </c>
    </row>
    <row r="19" spans="2:7" ht="46.8">
      <c r="B19" s="7" t="s">
        <v>65</v>
      </c>
      <c r="C19" s="9" t="s">
        <v>51</v>
      </c>
      <c r="D19" s="9" t="s">
        <v>54</v>
      </c>
      <c r="E19" s="9" t="s">
        <v>66</v>
      </c>
      <c r="F19" s="9"/>
      <c r="G19" s="10">
        <f>SUM(G20+G22+G24)</f>
        <v>1182</v>
      </c>
    </row>
    <row r="20" spans="2:7" ht="140.4">
      <c r="B20" s="11" t="s">
        <v>61</v>
      </c>
      <c r="C20" s="9" t="s">
        <v>51</v>
      </c>
      <c r="D20" s="9" t="s">
        <v>54</v>
      </c>
      <c r="E20" s="9" t="s">
        <v>66</v>
      </c>
      <c r="F20" s="9" t="s">
        <v>62</v>
      </c>
      <c r="G20" s="10">
        <v>1028.5</v>
      </c>
    </row>
    <row r="21" spans="2:7" ht="46.8">
      <c r="B21" s="11" t="s">
        <v>63</v>
      </c>
      <c r="C21" s="9" t="s">
        <v>51</v>
      </c>
      <c r="D21" s="9" t="s">
        <v>54</v>
      </c>
      <c r="E21" s="9" t="s">
        <v>66</v>
      </c>
      <c r="F21" s="9" t="s">
        <v>64</v>
      </c>
      <c r="G21" s="10">
        <v>1028.5</v>
      </c>
    </row>
    <row r="22" spans="2:7" ht="46.8">
      <c r="B22" s="7" t="s">
        <v>67</v>
      </c>
      <c r="C22" s="9" t="s">
        <v>51</v>
      </c>
      <c r="D22" s="9" t="s">
        <v>54</v>
      </c>
      <c r="E22" s="9" t="s">
        <v>66</v>
      </c>
      <c r="F22" s="9" t="s">
        <v>68</v>
      </c>
      <c r="G22" s="10">
        <v>153.4</v>
      </c>
    </row>
    <row r="23" spans="2:7" ht="62.4">
      <c r="B23" s="7" t="s">
        <v>69</v>
      </c>
      <c r="C23" s="9" t="s">
        <v>51</v>
      </c>
      <c r="D23" s="9" t="s">
        <v>54</v>
      </c>
      <c r="E23" s="9" t="s">
        <v>66</v>
      </c>
      <c r="F23" s="9" t="s">
        <v>70</v>
      </c>
      <c r="G23" s="10">
        <v>153.4</v>
      </c>
    </row>
    <row r="24" spans="2:7" ht="15.6">
      <c r="B24" s="11" t="s">
        <v>71</v>
      </c>
      <c r="C24" s="9" t="s">
        <v>51</v>
      </c>
      <c r="D24" s="9" t="s">
        <v>54</v>
      </c>
      <c r="E24" s="9" t="s">
        <v>66</v>
      </c>
      <c r="F24" s="9" t="s">
        <v>72</v>
      </c>
      <c r="G24" s="10">
        <v>0.1</v>
      </c>
    </row>
    <row r="25" spans="2:7" ht="31.2">
      <c r="B25" s="7" t="s">
        <v>73</v>
      </c>
      <c r="C25" s="9" t="s">
        <v>51</v>
      </c>
      <c r="D25" s="9" t="s">
        <v>54</v>
      </c>
      <c r="E25" s="9" t="s">
        <v>66</v>
      </c>
      <c r="F25" s="9" t="s">
        <v>74</v>
      </c>
      <c r="G25" s="10">
        <v>0.1</v>
      </c>
    </row>
    <row r="26" spans="2:7" ht="46.8">
      <c r="B26" s="7" t="s">
        <v>75</v>
      </c>
      <c r="C26" s="9" t="s">
        <v>51</v>
      </c>
      <c r="D26" s="9" t="s">
        <v>54</v>
      </c>
      <c r="E26" s="9" t="s">
        <v>76</v>
      </c>
      <c r="F26" s="9"/>
      <c r="G26" s="10">
        <v>10.8</v>
      </c>
    </row>
    <row r="27" spans="2:7" ht="62.4">
      <c r="B27" s="7" t="s">
        <v>77</v>
      </c>
      <c r="C27" s="9" t="s">
        <v>51</v>
      </c>
      <c r="D27" s="9" t="s">
        <v>54</v>
      </c>
      <c r="E27" s="9" t="s">
        <v>78</v>
      </c>
      <c r="F27" s="9"/>
      <c r="G27" s="10">
        <v>10.8</v>
      </c>
    </row>
    <row r="28" spans="2:7" ht="15.6">
      <c r="B28" s="11" t="s">
        <v>71</v>
      </c>
      <c r="C28" s="9" t="s">
        <v>51</v>
      </c>
      <c r="D28" s="9" t="s">
        <v>54</v>
      </c>
      <c r="E28" s="9" t="s">
        <v>78</v>
      </c>
      <c r="F28" s="9" t="s">
        <v>72</v>
      </c>
      <c r="G28" s="10">
        <v>10.8</v>
      </c>
    </row>
    <row r="29" spans="2:7" ht="31.2">
      <c r="B29" s="11" t="s">
        <v>79</v>
      </c>
      <c r="C29" s="9"/>
      <c r="D29" s="9"/>
      <c r="E29" s="9" t="s">
        <v>78</v>
      </c>
      <c r="F29" s="9" t="s">
        <v>74</v>
      </c>
      <c r="G29" s="10">
        <v>10.8</v>
      </c>
    </row>
    <row r="30" spans="2:7" ht="78">
      <c r="B30" s="7" t="s">
        <v>80</v>
      </c>
      <c r="C30" s="9" t="s">
        <v>51</v>
      </c>
      <c r="D30" s="9" t="s">
        <v>81</v>
      </c>
      <c r="E30" s="9"/>
      <c r="F30" s="9"/>
      <c r="G30" s="12">
        <v>40</v>
      </c>
    </row>
    <row r="31" spans="2:7" ht="46.8">
      <c r="B31" s="7" t="s">
        <v>82</v>
      </c>
      <c r="C31" s="9" t="s">
        <v>51</v>
      </c>
      <c r="D31" s="9" t="s">
        <v>81</v>
      </c>
      <c r="E31" s="13">
        <v>2000000000</v>
      </c>
      <c r="F31" s="9"/>
      <c r="G31" s="12">
        <v>40</v>
      </c>
    </row>
    <row r="32" spans="2:7" ht="124.8">
      <c r="B32" s="7" t="s">
        <v>83</v>
      </c>
      <c r="C32" s="9" t="s">
        <v>51</v>
      </c>
      <c r="D32" s="9" t="s">
        <v>81</v>
      </c>
      <c r="E32" s="13">
        <v>2000006000</v>
      </c>
      <c r="F32" s="9"/>
      <c r="G32" s="12">
        <v>40</v>
      </c>
    </row>
    <row r="33" spans="2:7" ht="140.4">
      <c r="B33" s="7" t="s">
        <v>84</v>
      </c>
      <c r="C33" s="14" t="s">
        <v>51</v>
      </c>
      <c r="D33" s="14" t="s">
        <v>81</v>
      </c>
      <c r="E33" s="13">
        <v>2000006010</v>
      </c>
      <c r="F33" s="15">
        <v>500</v>
      </c>
      <c r="G33" s="12">
        <v>40</v>
      </c>
    </row>
    <row r="34" spans="2:7" ht="31.2">
      <c r="B34" s="16" t="s">
        <v>85</v>
      </c>
      <c r="C34" s="14" t="s">
        <v>51</v>
      </c>
      <c r="D34" s="14" t="s">
        <v>81</v>
      </c>
      <c r="E34" s="13">
        <v>2000006010</v>
      </c>
      <c r="F34" s="15">
        <v>540</v>
      </c>
      <c r="G34" s="12">
        <v>40</v>
      </c>
    </row>
    <row r="35" spans="2:7" ht="31.2">
      <c r="B35" s="7" t="s">
        <v>86</v>
      </c>
      <c r="C35" s="9" t="s">
        <v>51</v>
      </c>
      <c r="D35" s="9" t="s">
        <v>87</v>
      </c>
      <c r="E35" s="9"/>
      <c r="F35" s="9"/>
      <c r="G35" s="12">
        <f>SUM(G36+G42)</f>
        <v>164.8</v>
      </c>
    </row>
    <row r="36" spans="2:7" ht="46.8">
      <c r="B36" s="17" t="s">
        <v>82</v>
      </c>
      <c r="C36" s="19" t="s">
        <v>51</v>
      </c>
      <c r="D36" s="19" t="s">
        <v>87</v>
      </c>
      <c r="E36" s="20">
        <v>2000000000</v>
      </c>
      <c r="F36" s="19"/>
      <c r="G36" s="21">
        <v>164</v>
      </c>
    </row>
    <row r="37" spans="2:7" ht="124.8">
      <c r="B37" s="17" t="s">
        <v>83</v>
      </c>
      <c r="C37" s="19" t="s">
        <v>51</v>
      </c>
      <c r="D37" s="22" t="s">
        <v>87</v>
      </c>
      <c r="E37" s="23">
        <v>2000006000</v>
      </c>
      <c r="F37" s="24"/>
      <c r="G37" s="21">
        <v>164</v>
      </c>
    </row>
    <row r="38" spans="2:7" ht="127.5" customHeight="1">
      <c r="B38" s="112" t="s">
        <v>88</v>
      </c>
      <c r="C38" s="107" t="s">
        <v>51</v>
      </c>
      <c r="D38" s="107" t="s">
        <v>87</v>
      </c>
      <c r="E38" s="114">
        <v>2000006020</v>
      </c>
      <c r="F38" s="107" t="s">
        <v>89</v>
      </c>
      <c r="G38" s="108">
        <v>164</v>
      </c>
    </row>
    <row r="39" spans="2:7" ht="0.75" customHeight="1">
      <c r="B39" s="113"/>
      <c r="C39" s="107"/>
      <c r="D39" s="107"/>
      <c r="E39" s="115"/>
      <c r="F39" s="107"/>
      <c r="G39" s="108"/>
    </row>
    <row r="40" spans="2:7" ht="31.2">
      <c r="B40" s="17" t="s">
        <v>85</v>
      </c>
      <c r="C40" s="25" t="s">
        <v>51</v>
      </c>
      <c r="D40" s="25" t="s">
        <v>87</v>
      </c>
      <c r="E40" s="26">
        <v>2000006020</v>
      </c>
      <c r="F40" s="26">
        <v>540</v>
      </c>
      <c r="G40" s="27">
        <v>164</v>
      </c>
    </row>
    <row r="41" spans="2:7" ht="62.4">
      <c r="B41" s="28" t="s">
        <v>90</v>
      </c>
      <c r="C41" s="29" t="s">
        <v>51</v>
      </c>
      <c r="D41" s="30" t="s">
        <v>87</v>
      </c>
      <c r="E41" s="31" t="s">
        <v>91</v>
      </c>
      <c r="F41" s="9"/>
      <c r="G41" s="32">
        <v>0.8</v>
      </c>
    </row>
    <row r="42" spans="2:7" ht="62.4">
      <c r="B42" s="7" t="s">
        <v>92</v>
      </c>
      <c r="C42" s="9" t="s">
        <v>51</v>
      </c>
      <c r="D42" s="9" t="s">
        <v>87</v>
      </c>
      <c r="E42" s="9" t="s">
        <v>93</v>
      </c>
      <c r="F42" s="9"/>
      <c r="G42" s="12">
        <v>0.8</v>
      </c>
    </row>
    <row r="43" spans="2:7" ht="15.6">
      <c r="B43" s="7" t="s">
        <v>94</v>
      </c>
      <c r="C43" s="9" t="s">
        <v>51</v>
      </c>
      <c r="D43" s="9" t="s">
        <v>87</v>
      </c>
      <c r="E43" s="9" t="s">
        <v>95</v>
      </c>
      <c r="F43" s="9"/>
      <c r="G43" s="12">
        <v>0.8</v>
      </c>
    </row>
    <row r="44" spans="2:7" ht="21" customHeight="1">
      <c r="B44" s="7" t="s">
        <v>71</v>
      </c>
      <c r="C44" s="9" t="s">
        <v>51</v>
      </c>
      <c r="D44" s="9" t="s">
        <v>87</v>
      </c>
      <c r="E44" s="9" t="s">
        <v>95</v>
      </c>
      <c r="F44" s="9" t="s">
        <v>72</v>
      </c>
      <c r="G44" s="12">
        <v>0.8</v>
      </c>
    </row>
    <row r="45" spans="2:7" ht="31.2">
      <c r="B45" s="33" t="s">
        <v>73</v>
      </c>
      <c r="C45" s="34" t="s">
        <v>51</v>
      </c>
      <c r="D45" s="34" t="s">
        <v>87</v>
      </c>
      <c r="E45" s="9" t="s">
        <v>95</v>
      </c>
      <c r="F45" s="34" t="s">
        <v>74</v>
      </c>
      <c r="G45" s="12">
        <v>0.8</v>
      </c>
    </row>
    <row r="46" spans="2:7" ht="15.6">
      <c r="B46" s="35" t="s">
        <v>96</v>
      </c>
      <c r="C46" s="36" t="s">
        <v>97</v>
      </c>
      <c r="D46" s="36"/>
      <c r="E46" s="37"/>
      <c r="F46" s="6"/>
      <c r="G46" s="38">
        <f>SUM(G50+G52)</f>
        <v>63</v>
      </c>
    </row>
    <row r="47" spans="2:7" ht="31.2">
      <c r="B47" s="39" t="s">
        <v>98</v>
      </c>
      <c r="C47" s="40" t="s">
        <v>97</v>
      </c>
      <c r="D47" s="40" t="s">
        <v>99</v>
      </c>
      <c r="E47" s="15"/>
      <c r="F47" s="14"/>
      <c r="G47" s="12">
        <v>63</v>
      </c>
    </row>
    <row r="48" spans="2:7" ht="62.4">
      <c r="B48" s="41" t="s">
        <v>100</v>
      </c>
      <c r="C48" s="42" t="s">
        <v>97</v>
      </c>
      <c r="D48" s="42" t="s">
        <v>99</v>
      </c>
      <c r="E48" s="18">
        <v>20000500000</v>
      </c>
      <c r="F48" s="14"/>
      <c r="G48" s="12">
        <v>63</v>
      </c>
    </row>
    <row r="49" spans="2:7" ht="62.4">
      <c r="B49" s="43" t="s">
        <v>101</v>
      </c>
      <c r="C49" s="14" t="s">
        <v>97</v>
      </c>
      <c r="D49" s="14" t="s">
        <v>99</v>
      </c>
      <c r="E49" s="15">
        <v>2000051180</v>
      </c>
      <c r="F49" s="14"/>
      <c r="G49" s="12">
        <v>63</v>
      </c>
    </row>
    <row r="50" spans="2:7" ht="140.4">
      <c r="B50" s="11" t="s">
        <v>61</v>
      </c>
      <c r="C50" s="14" t="s">
        <v>97</v>
      </c>
      <c r="D50" s="14" t="s">
        <v>99</v>
      </c>
      <c r="E50" s="15">
        <v>2000051180</v>
      </c>
      <c r="F50" s="9" t="s">
        <v>62</v>
      </c>
      <c r="G50" s="12">
        <v>54.6</v>
      </c>
    </row>
    <row r="51" spans="2:7" ht="46.8">
      <c r="B51" s="11" t="s">
        <v>63</v>
      </c>
      <c r="C51" s="14" t="s">
        <v>97</v>
      </c>
      <c r="D51" s="14" t="s">
        <v>99</v>
      </c>
      <c r="E51" s="15">
        <v>2000051180</v>
      </c>
      <c r="F51" s="9" t="s">
        <v>64</v>
      </c>
      <c r="G51" s="12">
        <v>54.6</v>
      </c>
    </row>
    <row r="52" spans="2:7" ht="46.8">
      <c r="B52" s="7" t="s">
        <v>67</v>
      </c>
      <c r="C52" s="14" t="s">
        <v>97</v>
      </c>
      <c r="D52" s="14" t="s">
        <v>99</v>
      </c>
      <c r="E52" s="15">
        <v>2000051180</v>
      </c>
      <c r="F52" s="9" t="s">
        <v>68</v>
      </c>
      <c r="G52" s="12">
        <v>8.4</v>
      </c>
    </row>
    <row r="53" spans="2:7" ht="62.4">
      <c r="B53" s="7" t="s">
        <v>69</v>
      </c>
      <c r="C53" s="14" t="s">
        <v>97</v>
      </c>
      <c r="D53" s="14" t="s">
        <v>99</v>
      </c>
      <c r="E53" s="15">
        <v>2000051180</v>
      </c>
      <c r="F53" s="9" t="s">
        <v>70</v>
      </c>
      <c r="G53" s="12">
        <v>8.4</v>
      </c>
    </row>
    <row r="54" spans="2:7" ht="15.6">
      <c r="B54" s="5" t="s">
        <v>102</v>
      </c>
      <c r="C54" s="6" t="s">
        <v>54</v>
      </c>
      <c r="D54" s="6" t="s">
        <v>52</v>
      </c>
      <c r="E54" s="6"/>
      <c r="F54" s="6"/>
      <c r="G54" s="38">
        <v>80</v>
      </c>
    </row>
    <row r="55" spans="2:7" ht="31.2">
      <c r="B55" s="7" t="s">
        <v>103</v>
      </c>
      <c r="C55" s="9" t="s">
        <v>54</v>
      </c>
      <c r="D55" s="9" t="s">
        <v>104</v>
      </c>
      <c r="E55" s="9"/>
      <c r="F55" s="9"/>
      <c r="G55" s="12">
        <v>80</v>
      </c>
    </row>
    <row r="56" spans="2:7" ht="15.6">
      <c r="B56" s="7" t="s">
        <v>105</v>
      </c>
      <c r="C56" s="9" t="s">
        <v>54</v>
      </c>
      <c r="D56" s="9" t="s">
        <v>104</v>
      </c>
      <c r="E56" s="9" t="s">
        <v>106</v>
      </c>
      <c r="F56" s="9"/>
      <c r="G56" s="12">
        <v>80</v>
      </c>
    </row>
    <row r="57" spans="2:7" ht="78">
      <c r="B57" s="7" t="s">
        <v>107</v>
      </c>
      <c r="C57" s="9" t="s">
        <v>54</v>
      </c>
      <c r="D57" s="9" t="s">
        <v>104</v>
      </c>
      <c r="E57" s="9" t="s">
        <v>108</v>
      </c>
      <c r="F57" s="9"/>
      <c r="G57" s="12">
        <v>80</v>
      </c>
    </row>
    <row r="58" spans="2:7" ht="46.8">
      <c r="B58" s="7" t="s">
        <v>67</v>
      </c>
      <c r="C58" s="9" t="s">
        <v>54</v>
      </c>
      <c r="D58" s="9" t="s">
        <v>104</v>
      </c>
      <c r="E58" s="9" t="s">
        <v>108</v>
      </c>
      <c r="F58" s="9" t="s">
        <v>68</v>
      </c>
      <c r="G58" s="12">
        <v>80</v>
      </c>
    </row>
    <row r="59" spans="2:7" ht="62.4">
      <c r="B59" s="7" t="s">
        <v>69</v>
      </c>
      <c r="C59" s="9" t="s">
        <v>54</v>
      </c>
      <c r="D59" s="9" t="s">
        <v>104</v>
      </c>
      <c r="E59" s="9" t="s">
        <v>108</v>
      </c>
      <c r="F59" s="9" t="s">
        <v>70</v>
      </c>
      <c r="G59" s="12">
        <v>80</v>
      </c>
    </row>
    <row r="60" spans="2:7" ht="31.2">
      <c r="B60" s="44" t="s">
        <v>109</v>
      </c>
      <c r="C60" s="45" t="s">
        <v>110</v>
      </c>
      <c r="D60" s="45" t="s">
        <v>52</v>
      </c>
      <c r="E60" s="45"/>
      <c r="F60" s="45"/>
      <c r="G60" s="46">
        <f>SUM(G63+G66+G70)</f>
        <v>148</v>
      </c>
    </row>
    <row r="61" spans="2:7" ht="15.6">
      <c r="B61" s="7" t="s">
        <v>111</v>
      </c>
      <c r="C61" s="9" t="s">
        <v>110</v>
      </c>
      <c r="D61" s="9" t="s">
        <v>99</v>
      </c>
      <c r="E61" s="9"/>
      <c r="F61" s="9"/>
      <c r="G61" s="12">
        <v>148</v>
      </c>
    </row>
    <row r="62" spans="2:7" ht="15.6">
      <c r="B62" s="7" t="s">
        <v>111</v>
      </c>
      <c r="C62" s="9" t="s">
        <v>110</v>
      </c>
      <c r="D62" s="9" t="s">
        <v>99</v>
      </c>
      <c r="E62" s="9" t="s">
        <v>112</v>
      </c>
      <c r="F62" s="9"/>
      <c r="G62" s="12">
        <v>139.6</v>
      </c>
    </row>
    <row r="63" spans="2:7" ht="15.6">
      <c r="B63" s="7" t="s">
        <v>113</v>
      </c>
      <c r="C63" s="9" t="s">
        <v>110</v>
      </c>
      <c r="D63" s="9" t="s">
        <v>99</v>
      </c>
      <c r="E63" s="9" t="s">
        <v>114</v>
      </c>
      <c r="F63" s="9"/>
      <c r="G63" s="12">
        <v>126</v>
      </c>
    </row>
    <row r="64" spans="2:7" ht="46.8">
      <c r="B64" s="7" t="s">
        <v>67</v>
      </c>
      <c r="C64" s="9" t="s">
        <v>110</v>
      </c>
      <c r="D64" s="9" t="s">
        <v>99</v>
      </c>
      <c r="E64" s="9" t="s">
        <v>114</v>
      </c>
      <c r="F64" s="9" t="s">
        <v>68</v>
      </c>
      <c r="G64" s="12">
        <v>126</v>
      </c>
    </row>
    <row r="65" spans="2:7" ht="62.4">
      <c r="B65" s="7" t="s">
        <v>69</v>
      </c>
      <c r="C65" s="9" t="s">
        <v>110</v>
      </c>
      <c r="D65" s="9" t="s">
        <v>99</v>
      </c>
      <c r="E65" s="9" t="s">
        <v>114</v>
      </c>
      <c r="F65" s="9" t="s">
        <v>70</v>
      </c>
      <c r="G65" s="12">
        <v>126</v>
      </c>
    </row>
    <row r="66" spans="2:7" ht="46.8">
      <c r="B66" s="7" t="s">
        <v>115</v>
      </c>
      <c r="C66" s="9" t="s">
        <v>110</v>
      </c>
      <c r="D66" s="9" t="s">
        <v>99</v>
      </c>
      <c r="E66" s="9" t="s">
        <v>116</v>
      </c>
      <c r="F66" s="9"/>
      <c r="G66" s="12">
        <v>13.7</v>
      </c>
    </row>
    <row r="67" spans="2:7" ht="46.8">
      <c r="B67" s="7" t="s">
        <v>67</v>
      </c>
      <c r="C67" s="9" t="s">
        <v>110</v>
      </c>
      <c r="D67" s="9" t="s">
        <v>99</v>
      </c>
      <c r="E67" s="9" t="s">
        <v>116</v>
      </c>
      <c r="F67" s="9" t="s">
        <v>68</v>
      </c>
      <c r="G67" s="12">
        <v>13.7</v>
      </c>
    </row>
    <row r="68" spans="2:7" ht="62.4">
      <c r="B68" s="33" t="s">
        <v>69</v>
      </c>
      <c r="C68" s="34" t="s">
        <v>110</v>
      </c>
      <c r="D68" s="34" t="s">
        <v>99</v>
      </c>
      <c r="E68" s="34" t="s">
        <v>116</v>
      </c>
      <c r="F68" s="34" t="s">
        <v>70</v>
      </c>
      <c r="G68" s="47">
        <v>13.7</v>
      </c>
    </row>
    <row r="69" spans="2:7" ht="31.2">
      <c r="B69" s="48" t="s">
        <v>117</v>
      </c>
      <c r="C69" s="34" t="s">
        <v>110</v>
      </c>
      <c r="D69" s="34" t="s">
        <v>99</v>
      </c>
      <c r="E69" s="49">
        <v>6000000000</v>
      </c>
      <c r="F69" s="50"/>
      <c r="G69" s="51">
        <v>8.3000000000000007</v>
      </c>
    </row>
    <row r="70" spans="2:7" ht="62.4">
      <c r="B70" s="52" t="s">
        <v>118</v>
      </c>
      <c r="C70" s="34" t="s">
        <v>110</v>
      </c>
      <c r="D70" s="34" t="s">
        <v>99</v>
      </c>
      <c r="E70" s="49" t="s">
        <v>119</v>
      </c>
      <c r="F70" s="50"/>
      <c r="G70" s="51">
        <v>8.3000000000000007</v>
      </c>
    </row>
    <row r="71" spans="2:7" ht="68.25" customHeight="1">
      <c r="B71" s="52" t="s">
        <v>120</v>
      </c>
      <c r="C71" s="34" t="s">
        <v>110</v>
      </c>
      <c r="D71" s="34" t="s">
        <v>99</v>
      </c>
      <c r="E71" s="49" t="s">
        <v>121</v>
      </c>
      <c r="F71" s="50"/>
      <c r="G71" s="51">
        <v>8.3000000000000007</v>
      </c>
    </row>
    <row r="72" spans="2:7" ht="46.8">
      <c r="B72" s="48" t="s">
        <v>122</v>
      </c>
      <c r="C72" s="34" t="s">
        <v>110</v>
      </c>
      <c r="D72" s="34" t="s">
        <v>99</v>
      </c>
      <c r="E72" s="49" t="s">
        <v>121</v>
      </c>
      <c r="F72" s="53">
        <v>200</v>
      </c>
      <c r="G72" s="51">
        <v>8.3000000000000007</v>
      </c>
    </row>
    <row r="73" spans="2:7" ht="62.4">
      <c r="B73" s="54" t="s">
        <v>123</v>
      </c>
      <c r="C73" s="34" t="s">
        <v>110</v>
      </c>
      <c r="D73" s="34" t="s">
        <v>99</v>
      </c>
      <c r="E73" s="49" t="s">
        <v>121</v>
      </c>
      <c r="F73" s="53">
        <v>240</v>
      </c>
      <c r="G73" s="51">
        <v>8.3000000000000007</v>
      </c>
    </row>
    <row r="74" spans="2:7" ht="15.6">
      <c r="B74" s="55" t="s">
        <v>124</v>
      </c>
      <c r="C74" s="6" t="s">
        <v>125</v>
      </c>
      <c r="D74" s="6" t="s">
        <v>52</v>
      </c>
      <c r="E74" s="6"/>
      <c r="F74" s="6"/>
      <c r="G74" s="38">
        <v>541</v>
      </c>
    </row>
    <row r="75" spans="2:7" ht="15.6">
      <c r="B75" s="48" t="s">
        <v>126</v>
      </c>
      <c r="C75" s="9" t="s">
        <v>125</v>
      </c>
      <c r="D75" s="9" t="s">
        <v>51</v>
      </c>
      <c r="E75" s="9"/>
      <c r="F75" s="9"/>
      <c r="G75" s="12">
        <v>541</v>
      </c>
    </row>
    <row r="76" spans="2:7" ht="46.8">
      <c r="B76" s="56" t="s">
        <v>127</v>
      </c>
      <c r="C76" s="9" t="s">
        <v>125</v>
      </c>
      <c r="D76" s="9" t="s">
        <v>51</v>
      </c>
      <c r="E76" s="9" t="s">
        <v>128</v>
      </c>
      <c r="F76" s="9"/>
      <c r="G76" s="12">
        <v>541</v>
      </c>
    </row>
    <row r="77" spans="2:7" ht="124.8">
      <c r="B77" s="17" t="s">
        <v>83</v>
      </c>
      <c r="C77" s="57" t="s">
        <v>125</v>
      </c>
      <c r="D77" s="57" t="s">
        <v>51</v>
      </c>
      <c r="E77" s="58">
        <v>2000006000</v>
      </c>
      <c r="F77" s="9"/>
      <c r="G77" s="12">
        <v>541</v>
      </c>
    </row>
    <row r="78" spans="2:7" ht="187.2">
      <c r="B78" s="56" t="s">
        <v>129</v>
      </c>
      <c r="C78" s="9" t="s">
        <v>125</v>
      </c>
      <c r="D78" s="9" t="s">
        <v>51</v>
      </c>
      <c r="E78" s="8">
        <v>2000006030</v>
      </c>
      <c r="F78" s="9" t="s">
        <v>89</v>
      </c>
      <c r="G78" s="12">
        <v>541</v>
      </c>
    </row>
    <row r="79" spans="2:7" ht="31.2">
      <c r="B79" s="48" t="s">
        <v>85</v>
      </c>
      <c r="C79" s="9" t="s">
        <v>125</v>
      </c>
      <c r="D79" s="9" t="s">
        <v>51</v>
      </c>
      <c r="E79" s="8">
        <v>2000006030</v>
      </c>
      <c r="F79" s="9" t="s">
        <v>130</v>
      </c>
      <c r="G79" s="12">
        <v>541</v>
      </c>
    </row>
    <row r="80" spans="2:7" ht="15.6">
      <c r="B80" s="59" t="s">
        <v>131</v>
      </c>
      <c r="C80" s="6" t="s">
        <v>132</v>
      </c>
      <c r="D80" s="6" t="s">
        <v>52</v>
      </c>
      <c r="E80" s="6"/>
      <c r="F80" s="6"/>
      <c r="G80" s="38">
        <v>54.5</v>
      </c>
    </row>
    <row r="81" spans="2:7" ht="15.6">
      <c r="B81" s="16" t="s">
        <v>133</v>
      </c>
      <c r="C81" s="9" t="s">
        <v>132</v>
      </c>
      <c r="D81" s="9" t="s">
        <v>51</v>
      </c>
      <c r="E81" s="9"/>
      <c r="F81" s="9"/>
      <c r="G81" s="12">
        <v>54.5</v>
      </c>
    </row>
    <row r="82" spans="2:7" ht="46.8">
      <c r="B82" s="7" t="s">
        <v>134</v>
      </c>
      <c r="C82" s="9" t="s">
        <v>132</v>
      </c>
      <c r="D82" s="9" t="s">
        <v>51</v>
      </c>
      <c r="E82" s="9" t="s">
        <v>135</v>
      </c>
      <c r="F82" s="9"/>
      <c r="G82" s="12">
        <v>54.5</v>
      </c>
    </row>
    <row r="83" spans="2:7" ht="15.6">
      <c r="B83" s="109" t="s">
        <v>136</v>
      </c>
      <c r="C83" s="111" t="s">
        <v>132</v>
      </c>
      <c r="D83" s="111" t="s">
        <v>51</v>
      </c>
      <c r="E83" s="111" t="s">
        <v>137</v>
      </c>
      <c r="F83" s="111"/>
      <c r="G83" s="12">
        <v>54.5</v>
      </c>
    </row>
    <row r="84" spans="2:7" ht="15.6">
      <c r="B84" s="110"/>
      <c r="C84" s="111"/>
      <c r="D84" s="111"/>
      <c r="E84" s="111"/>
      <c r="F84" s="111"/>
      <c r="G84" s="12">
        <v>54.5</v>
      </c>
    </row>
    <row r="85" spans="2:7" ht="31.2">
      <c r="B85" s="11" t="s">
        <v>138</v>
      </c>
      <c r="C85" s="9" t="s">
        <v>132</v>
      </c>
      <c r="D85" s="9" t="s">
        <v>51</v>
      </c>
      <c r="E85" s="9" t="s">
        <v>137</v>
      </c>
      <c r="F85" s="9" t="s">
        <v>139</v>
      </c>
      <c r="G85" s="12">
        <v>54.5</v>
      </c>
    </row>
    <row r="86" spans="2:7" ht="46.8">
      <c r="B86" s="11" t="s">
        <v>140</v>
      </c>
      <c r="C86" s="9" t="s">
        <v>132</v>
      </c>
      <c r="D86" s="9" t="s">
        <v>51</v>
      </c>
      <c r="E86" s="9" t="s">
        <v>137</v>
      </c>
      <c r="F86" s="9" t="s">
        <v>141</v>
      </c>
      <c r="G86" s="12">
        <v>54.5</v>
      </c>
    </row>
    <row r="87" spans="2:7" ht="15.6">
      <c r="B87" s="5" t="s">
        <v>142</v>
      </c>
      <c r="C87" s="60"/>
      <c r="D87" s="60"/>
      <c r="E87" s="60"/>
      <c r="F87" s="60"/>
      <c r="G87" s="61">
        <f>SUM(G12+G46+G54+G60+G74+G80)</f>
        <v>2941.3</v>
      </c>
    </row>
  </sheetData>
  <mergeCells count="20">
    <mergeCell ref="F38:F39"/>
    <mergeCell ref="G38:G39"/>
    <mergeCell ref="B83:B84"/>
    <mergeCell ref="C83:C84"/>
    <mergeCell ref="D83:D84"/>
    <mergeCell ref="E83:E84"/>
    <mergeCell ref="F83:F84"/>
    <mergeCell ref="B38:B39"/>
    <mergeCell ref="C38:C39"/>
    <mergeCell ref="D38:D39"/>
    <mergeCell ref="E38:E39"/>
    <mergeCell ref="B8:E8"/>
    <mergeCell ref="E2:I2"/>
    <mergeCell ref="B10:B11"/>
    <mergeCell ref="C10:C11"/>
    <mergeCell ref="D10:D11"/>
    <mergeCell ref="E10:E11"/>
    <mergeCell ref="F10:F11"/>
    <mergeCell ref="G10:G11"/>
    <mergeCell ref="B3:F3"/>
  </mergeCells>
  <pageMargins left="0.7" right="0.7" top="0.75" bottom="0.75" header="0.3" footer="0.3"/>
  <pageSetup paperSize="9" scale="59" orientation="portrait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gostr34102001-gostr3411"/>
    <Reference URI="#idPackageObject" Type="http://www.w3.org/2000/09/xmldsig#Object">
      <DigestMethod Algorithm="http://www.w3.org/2001/04/xmldsig-more#gostr3411"/>
      <DigestValue>9qNx7mj530Kig5QrMAIOvSMPmEGmD3wtbt0emw8rBAU=</DigestValue>
    </Reference>
    <Reference URI="#idOfficeObject" Type="http://www.w3.org/2000/09/xmldsig#Object">
      <DigestMethod Algorithm="http://www.w3.org/2001/04/xmldsig-more#gostr3411"/>
      <DigestValue>L7/PvRNLxn/T+0BDg+Vtd67eCXTpAIWaF1r73UDf2D8=</DigestValue>
    </Reference>
  </SignedInfo>
  <SignatureValue>
    vwi9t2VgfFW3jkACxBZ2M2fQGA27bcP1Wexd1BbPZwn3Upn0BsEdQHjOGf8x4S+ZOqlaReUC
    9cDEuZooH6FiPw==
  </SignatureValue>
  <KeyInfo>
    <X509Data>
      <X509Certificate>
          MIIIsTCCCGCgAwIBAgIKH40ssAAAAAAtSTAIBgYqhQMCAgMwggFFMRgwFgYFKoUDZAESDTEw
          MzY0MDU0MTQzMzAxGjAYBggqhQMDgQMBARIMMDA2NDU0MDY2NDM3MS0wKwYDVQQJDCTQkdC+
          0LvRjNGI0LDRjyDQodCw0LTQvtCy0LDRjyDQtC4yMzkxGzAZBgkqhkiG9w0BCQEWDGluZm9A
          cGFyYy5ydTELMAkGA1UEBhMCUlUxMTAvBgNVBAgMKDY0INCh0LDRgNCw0YLQvtCy0YHQutCw
          0Y8g0L7QsdC70LDRgdGC0YwxFzAVBgNVBAcMDtCh0LDRgNCw0YLQvtCyMSUwIwYDVQQKDBzQ
          ntCe0J4g0KDQn9CmINCf0LDRgNGC0L3QtdGAMTAwLgYDVQQLDCfQo9C00L7RgdGC0L7QstC1
          0YDRj9GO0YnQuNC5INGG0LXQvdGC0YAxDzANBgNVBAMTBlJQQzRDQTAeFw0xNjEwMjYwODA1
          MDBaFw0xNzEwMjYwODE1MDBaMIIBuTEKMAgGA1UECwwBMDEmMCQGA1UECgwd0KHQvtCy0LXR
          giDQtNC10L/Rg9GC0LDRgtC+0LIxKzApBgNVBAwMItCT0LvQsNCy0LAg0J/RgNGD0LTQvtCy
          0L7Qs9C+INCc0J4xEDAOBgkqhkiG9w0BCQEWATAxGDAWBgUqhQNkARINMTA1NjQwNDYwOTgy
          MTEWMBQGBSqFA2QDEgswNTQxNTM4MDAzNDEaMBgGCCqFAwOBAwEBEgwwMDY0MTI5MDQwODQx
          IzAhBgNVBAkMGtCf0LjQvtC90LXRgNGB0LrQsNGPINC0LjE0MSgwJgYDVQQHDB/Qv9C+0YHQ
          tdC70L7QuiDQn9GA0YPQtNC+0LLQvtC5MTEwLwYDVQQIDCg2NCDQodCw0YDQsNGC0L7QstGB
          0LrQsNGPINC+0LHQu9Cw0YHRgtGMMQswCQYDVQQGEwJSVTEkMCIGA1UEKgwb0JjRgNC40L3Q
          sCDQn9C10YLRgNC+0LLQvdCwMRkwFwYDVQQEDBDQndCw0LfQsNGA0L7QstCwMSYwJAYDVQQD
          DB3QodC+0LLQtdGCINC00LXQv9GD0YLQsNGC0L7QsjBjMBwGBiqFAwICEzASBgcqhQMCAiQA
          BgcqhQMCAh4BA0MABECwPd17sCOsSYyZ45aUHdxVbBRhk+hGItTgxDr0FMEkLQOecrvi+cvK
          IVxUaabnkecXZZ4SHTSDptDuEA1xVkuro4IEtjCCBLIwDgYDVR0PAQH/BAQDAgTwMCYGA1Ud
          JQQfMB0GCCsGAQUFBwMCBggrBgEFBQcDBAYHKoUDAgIiBjATBgNVHSAEDDAKMAgGBiqFA2Rx
          ATAdBgNVHQ4EFgQUqX6xSNPBiB+oFlkpEXddLPLhfAAwggGGBgNVHSMEggF9MIIBeYAUYE2h
          +y6Y664ccJQD2zraWFUjfCGhggFNpIIBSTCCAUUxGDAWBgUqhQNkARINMTAzNjQwNTQxNDMz
          MDEaMBgGCCqFAwOBAwEBEgwwMDY0NTQwNjY0MzcxLTArBgNVBAkMJNCR0L7Qu9GM0YjQsNGP
          INCh0LDQtNC+0LLQsNGPINC0LjIzOTEbMBkGCSqGSIb3DQEJARYMaW5mb0BwYXJjLnJ1MQsw
          CQYDVQQGEwJSVTExMC8GA1UECAwoNjQg0KHQsNGA0LDRgtC+0LLRgdC60LDRjyDQvtCx0LvQ
          sNGB0YLRjDEXMBUGA1UEBwwO0KHQsNGA0LDRgtC+0LIxJTAjBgNVBAoMHNCe0J7QniDQoNCf
          0KYg0J/QsNGA0YLQvdC10YAxMDAuBgNVBAsMJ9Cj0LTQvtGB0YLQvtCy0LXRgNGP0Y7RidC4
          0Lkg0YbQtdC90YLRgDEPMA0GA1UEAxMGUlBDNENBghB9cq9GoH7CpUOurR9wRZPAMGsGA1Ud
          HwRkMGIwLKAqoCiGJmh0dHA6Ly9wYXJjLnJ1L2Rvd25sb2FkL2NkcDQvY2VydDAuY3JsMDKg
          MKAuhixodHRwOi8vcnBjcGFydG5lci5ydS9kb3dubG9hZC9jZHA0L2NlcnQwLmNybDCBsgYI
          KwYBBQUHAQEEgaUwgaIwMAYIKwYBBQUHMAGGJGh0dHA6Ly9vY3NwNC5wYXJjLnJ1L3JwYzRj
          YS9vY3NwLnNyZjAzBggrBgEFBQcwAoYnaHR0cDovL3BhcmMucnUvZG93bmxvYWQvY2RwNC9y
          cGM0Y2EuY3J0MDkGCCsGAQUFBzAChi1odHRwOi8vcnBjcGFydG5lci5ydS9kb3dubG9hZC9j
          ZHA0L3JwYzRjYS5jcnQwKwYDVR0QBCQwIoAPMjAxNjEwMjYwODA1MDBagQ8yMDE3MTAyNjA4
          MDUwMFowNAYFKoUDZG8EKwwp0JrRgNC40L/RgtC+0J/RgNC+IENTUCAo0LLQtdGA0YHQuNGP
          IDMuOSkwggEzBgUqhQNkcASCASgwggEkDCsi0JrRgNC40L/RgtC+0J/RgNC+IENTUCIgKNCy
          0LXRgNGB0LjRjyAzLjYpDFMi0KPQtNC+0YHRgtC+0LLQtdGA0Y/RjtGJ0LjQuSDRhtC10L3R
          gtGAICLQmtGA0LjQv9GC0L7Qn9GA0L4g0KPQpiIg0LLQtdGA0YHQuNC4IDEuNQxP0KHQtdGA
          0YLQuNGE0LjQutCw0YIg0YHQvtC+0YLQstC10YLRgdGC0LLQuNGPIOKEliDQodCkLzEyNC0y
          NzM4INC+0YIgMDEuMDcuMjAxNQxP0KHQtdGA0YLQuNGE0LjQutCw0YIg0YHQvtC+0YLQstC1
          0YLRgdGC0LLQuNGPIOKEliDQodCkLzEyOC0yMzUxINC+0YIgMTUuMDQuMjAxNDAIBgYqhQMC
          AgMDQQCkDwraiL1N/9dGuFg1RP9JTzRDdKJNjaMdo/fGszYOOczy2xgJlJrPhnp6t3diREyK
          kkea9goVtNqRDu0GHmeD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  <Reference URI="/xl/calcChain.xml?ContentType=application/vnd.openxmlformats-officedocument.spreadsheetml.calcChain+xml">
        <DigestMethod Algorithm="http://www.w3.org/2000/09/xmldsig#sha1"/>
        <DigestValue>W22vVQ842pSGVUL+nMxev6SkgCQ=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HP7l3/WMTtUG+a8VbmBQDgnmuPg=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9Ipgy51nFIpTxaEDom9tQPAcu8A=</DigestValue>
      </Reference>
      <Reference URI="/xl/sharedStrings.xml?ContentType=application/vnd.openxmlformats-officedocument.spreadsheetml.sharedStrings+xml">
        <DigestMethod Algorithm="http://www.w3.org/2000/09/xmldsig#sha1"/>
        <DigestValue>ka7mywduhvwT7jJ15gk6R3zaMoc=</DigestValue>
      </Reference>
      <Reference URI="/xl/styles.xml?ContentType=application/vnd.openxmlformats-officedocument.spreadsheetml.styles+xml">
        <DigestMethod Algorithm="http://www.w3.org/2000/09/xmldsig#sha1"/>
        <DigestValue>WXFbvYa/cPayCk+H8aczuqChayU=</DigestValue>
      </Reference>
      <Reference URI="/xl/theme/theme1.xml?ContentType=application/vnd.openxmlformats-officedocument.theme+xml">
        <DigestMethod Algorithm="http://www.w3.org/2000/09/xmldsig#sha1"/>
        <DigestValue>VdWDcGSSpxaVBhQ1dK/ly39pen8=</DigestValue>
      </Reference>
      <Reference URI="/xl/workbook.xml?ContentType=application/vnd.openxmlformats-officedocument.spreadsheetml.sheet.main+xml">
        <DigestMethod Algorithm="http://www.w3.org/2000/09/xmldsig#sha1"/>
        <DigestValue>6XkER8gW/Hlovzr8/HrDjS6tv60=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sheet1.xml?ContentType=application/vnd.openxmlformats-officedocument.spreadsheetml.worksheet+xml">
        <DigestMethod Algorithm="http://www.w3.org/2000/09/xmldsig#sha1"/>
        <DigestValue>Y74pCfQk2UUBwpLPQmlShpDMoVE=</DigestValue>
      </Reference>
      <Reference URI="/xl/worksheets/sheet2.xml?ContentType=application/vnd.openxmlformats-officedocument.spreadsheetml.worksheet+xml">
        <DigestMethod Algorithm="http://www.w3.org/2000/09/xmldsig#sha1"/>
        <DigestValue>v8OMYlUdWNYtZlO0yG15Z0B0G18=</DigestValue>
      </Reference>
      <Reference URI="/xl/worksheets/sheet3.xml?ContentType=application/vnd.openxmlformats-officedocument.spreadsheetml.worksheet+xml">
        <DigestMethod Algorithm="http://www.w3.org/2000/09/xmldsig#sha1"/>
        <DigestValue>6hTfkWvo4YtgyYgbHtKojVa9ayE=</DigestValue>
      </Reference>
    </Manifest>
    <SignatureProperties>
      <SignatureProperty Id="idSignatureTime" Target="#idPackageSignature">
        <mdssi:SignatureTime>
          <mdssi:Format>YYYY-MM-DDThh:mm:ssTZD</mdssi:Format>
          <mdssi:Value>2017-06-30T06:38:26Z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5.1</WindowsVersion>
          <OfficeVersion>12.0</OfficeVersion>
          <ApplicationVersion>12.0</ApplicationVersion>
          <Monitors>1</Monitors>
          <HorizontalResolution>1280</HorizontalResolution>
          <VerticalResolution>960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Admin-1</cp:lastModifiedBy>
  <cp:lastPrinted>2013-05-28T10:30:55Z</cp:lastPrinted>
  <dcterms:created xsi:type="dcterms:W3CDTF">2013-05-20T13:22:39Z</dcterms:created>
  <dcterms:modified xsi:type="dcterms:W3CDTF">2017-06-07T06:38:05Z</dcterms:modified>
</cp:coreProperties>
</file>