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 activeTab="2"/>
  </bookViews>
  <sheets>
    <sheet name="Лист1" sheetId="1" r:id="rId1"/>
    <sheet name="Лист2" sheetId="2" r:id="rId2"/>
    <sheet name="Лист3" sheetId="3" r:id="rId3"/>
  </sheets>
  <definedNames>
    <definedName name="_xlnm.Print_Area" localSheetId="2">Лист3!$A$1:$G$129</definedName>
  </definedNames>
  <calcPr calcId="124519"/>
</workbook>
</file>

<file path=xl/calcChain.xml><?xml version="1.0" encoding="utf-8"?>
<calcChain xmlns="http://schemas.openxmlformats.org/spreadsheetml/2006/main">
  <c r="F66" i="3"/>
  <c r="F65"/>
  <c r="F52"/>
  <c r="F51"/>
  <c r="F41"/>
  <c r="F20"/>
  <c r="F16" s="1"/>
  <c r="F15" s="1"/>
  <c r="F14" s="1"/>
  <c r="F13" s="1"/>
  <c r="F84" s="1"/>
  <c r="I14" i="1" l="1"/>
  <c r="I10"/>
  <c r="I9" s="1"/>
  <c r="I17"/>
  <c r="I23"/>
</calcChain>
</file>

<file path=xl/sharedStrings.xml><?xml version="1.0" encoding="utf-8"?>
<sst xmlns="http://schemas.openxmlformats.org/spreadsheetml/2006/main" count="334" uniqueCount="146">
  <si>
    <t>Приложение 1</t>
  </si>
  <si>
    <t>по кодам классификации доходов бюджета</t>
  </si>
  <si>
    <t>Наименование доходов</t>
  </si>
  <si>
    <t>Код бюджетной классификации</t>
  </si>
  <si>
    <t>Сумма</t>
  </si>
  <si>
    <t>(тыс.рублей)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</si>
  <si>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</si>
  <si>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</si>
  <si>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</si>
  <si>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единый сельскохозяйственный налог</t>
  </si>
  <si>
    <t>Единый сельскохозяйственный налог (за налоговые периоды, истекшие до 1 января 2011 года)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</si>
  <si>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</si>
  <si>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</si>
  <si>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поселений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</si>
  <si>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поселений, а также средства от продажи прав на заключение договоров аренды указанных земельных участков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</si>
  <si>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</si>
  <si>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Налоговые и неналоговые доходы</t>
  </si>
  <si>
    <t>182 1 01 02010 01 0000 110</t>
  </si>
  <si>
    <t>182 1 01 02020 01 0000 110</t>
  </si>
  <si>
    <t>182 1 01 02030 01 0000 110</t>
  </si>
  <si>
    <t>182 1 05 03010 01 0000 110</t>
  </si>
  <si>
    <t>182 1 05 03020 01 0000 110</t>
  </si>
  <si>
    <t>182 1 06 01030 10 0000 110</t>
  </si>
  <si>
    <t>182 1 06 06013 10 0000 110</t>
  </si>
  <si>
    <t>182 1 06 06023 10 0000 110</t>
  </si>
  <si>
    <t>063 1 11 05013 10 0000 120</t>
  </si>
  <si>
    <t>226 2 02 01001 10 0001 151</t>
  </si>
  <si>
    <t>226 2 02 03015 10 0000 151</t>
  </si>
  <si>
    <t xml:space="preserve">Доходы Администрации Альшанского муниципального образования за 2012 год  </t>
  </si>
  <si>
    <t>к  решению Совета депутатов муниципального образования №     от    2013 г.</t>
  </si>
  <si>
    <t>Налоги на имущество</t>
  </si>
  <si>
    <t>000 1 06 00000 00 0000 000</t>
  </si>
  <si>
    <t>Доходы от использования имущества,находящегося в государственной и муниципальной собственности</t>
  </si>
  <si>
    <t>000 1 11 00000 00 0000 000</t>
  </si>
  <si>
    <t>Налоги на прибыль</t>
  </si>
  <si>
    <t>000 1 00 00000 00 0000 000</t>
  </si>
  <si>
    <t>000 1 01 00000 00 0000 000</t>
  </si>
  <si>
    <t>000 1 05 00000 00 0000 000</t>
  </si>
  <si>
    <t>Налоги на совокупный доход</t>
  </si>
  <si>
    <t>Безвозмездные поступления</t>
  </si>
  <si>
    <t>000 2 00 00000 00 0000 000</t>
  </si>
  <si>
    <t>Дотации бюджетам поселений на выравнивание бюджетной обеспеченности из областного  бюджета</t>
  </si>
  <si>
    <t>Приложение 4</t>
  </si>
  <si>
    <t>Распределение расходов бюджета администрации Коленовского муниципального образования на 2017 год</t>
  </si>
  <si>
    <t>Раздел</t>
  </si>
  <si>
    <t>Подраздел</t>
  </si>
  <si>
    <t xml:space="preserve"> Целевая статья</t>
  </si>
  <si>
    <t xml:space="preserve"> Вид расходов</t>
  </si>
  <si>
    <t>Сумма                тыс. рублей</t>
  </si>
  <si>
    <t>Общегосударственные вопросы</t>
  </si>
  <si>
    <t>01</t>
  </si>
  <si>
    <t>00</t>
  </si>
  <si>
    <t>Функционирование Правительства Российской Федерации, высших  исполнительных органов государственной власти субъектов РФ, местных администраций</t>
  </si>
  <si>
    <t>04</t>
  </si>
  <si>
    <t>Выполнение функций органами местного самоуправления</t>
  </si>
  <si>
    <t>2100000000</t>
  </si>
  <si>
    <t>Обеспечение деятельности органов исполнительной власти</t>
  </si>
  <si>
    <t>2130000000</t>
  </si>
  <si>
    <t>Расходы на обеспечение деятельности главы администрации</t>
  </si>
  <si>
    <t>2130002100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</si>
  <si>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</si>
  <si>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</si>
  <si>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</si>
  <si>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</si>
  <si>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Расходы на обеспечение функций центрального аппарата</t>
  </si>
  <si>
    <t>2130002200</t>
  </si>
  <si>
    <t>Закупка товаров,работ и услуг для государственных (муниципальных) нужд</t>
  </si>
  <si>
    <t>200</t>
  </si>
  <si>
    <t>Иные закупки товаров,работ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</si>
  <si>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</si>
  <si>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</si>
  <si>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</si>
  <si>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прочих налогов,сборов и иных платежей</t>
  </si>
  <si>
    <t>850</t>
  </si>
  <si>
    <t>Уплата налога на имущество организаций и транспортного налога</t>
  </si>
  <si>
    <t>2130006000</t>
  </si>
  <si>
    <t>Уплата налога на имущество организаций и транспортного налога органами местного самоуправления</t>
  </si>
  <si>
    <t>2130006100</t>
  </si>
  <si>
    <t>Уплата налогов, сборов и иных платежей</t>
  </si>
  <si>
    <t>Расходы по исполнению отдельных обязательств</t>
  </si>
  <si>
    <t>2900000000</t>
  </si>
  <si>
    <t>Расходы на судебные издержки и исполнение судебных решений</t>
  </si>
  <si>
    <t>2960000000</t>
  </si>
  <si>
    <t>2960006600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</si>
  <si>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</si>
  <si>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</si>
  <si>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Межбюджетные трансферты передаваемые бюджетам муниципальных районов</t>
  </si>
  <si>
    <t>2000000000</t>
  </si>
  <si>
    <t xml:space="preserve">Межбюджетные трансферты бюджетам муниципальных районов из бюджетов поселений на осуществление части полномочий  по решению вопросов местного значения в соответствии с заключенными соглашениями </t>
  </si>
  <si>
    <t>2000006000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</si>
  <si>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финансовым органом</t>
  </si>
  <si>
    <t>2000006010</t>
  </si>
  <si>
    <t>Иные межбюджетные трансферты</t>
  </si>
  <si>
    <t>Другие общегосударственные вопросы</t>
  </si>
  <si>
    <t>13</t>
  </si>
  <si>
    <t>Расходы по исполнению отдельных обязательств органов местного самоуправления</t>
  </si>
  <si>
    <t>290000000</t>
  </si>
  <si>
    <t>Реализация государственных функций, связанных с общегосударственным управлением</t>
  </si>
  <si>
    <t>2930000000</t>
  </si>
  <si>
    <t>Членские взносы</t>
  </si>
  <si>
    <t>2930006600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</si>
  <si>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ЦБ ОМС</t>
  </si>
  <si>
    <t>500</t>
  </si>
  <si>
    <t>Национальная оборона</t>
  </si>
  <si>
    <t>02</t>
  </si>
  <si>
    <t>Мобилизационная и вневойсковая подготовка</t>
  </si>
  <si>
    <t>03</t>
  </si>
  <si>
    <t>Осуществление переданных полномочий субъекта РФ за счет единой субвенции из федерального бюджета</t>
  </si>
  <si>
    <t>Осуществление первичного воинского учета на территории,где отсутствуют военные комиссариаты</t>
  </si>
  <si>
    <t>Национальная экономика</t>
  </si>
  <si>
    <t>Дорожное хозяйство (дорожные фонды)</t>
  </si>
  <si>
    <t>09</t>
  </si>
  <si>
    <t>Предоставление межбюджетных трансфертов</t>
  </si>
  <si>
    <t>Межбюджетные трансферты, передаваемые бюджетам сельских поселений из бюджета муниципального района на осуществление переданных полномочий по решению вопросов местного значения района в части дорожной деятельности в отношении автомобильных дорог местного значения, в соответствии с заключенным соглашением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</si>
  <si>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</si>
  <si>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</si>
  <si>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Жилищно-коммунальное хозяйство</t>
  </si>
  <si>
    <t>05</t>
  </si>
  <si>
    <t>Благоустройство</t>
  </si>
  <si>
    <t>Муниципальные программы муниципальных образований</t>
  </si>
  <si>
    <t>6000000000</t>
  </si>
  <si>
    <t>МП "Комплексное благоустройство территории Коленовского муниципального образования на 2017 год"</t>
  </si>
  <si>
    <t>6Б00000000</t>
  </si>
  <si>
    <t>Реализация мероприятий по выполнению комплекса работ по благоустройству территории муниципального образования</t>
  </si>
  <si>
    <t>6Б000110Б0</t>
  </si>
  <si>
    <t>Культура и кинематография</t>
  </si>
  <si>
    <t>08</t>
  </si>
  <si>
    <t>Культура</t>
  </si>
  <si>
    <t>Межбюджетные трансферты, передаваемые бюджетам муниципальных районов</t>
  </si>
  <si>
    <t xml:space="preserve">Межбюджетные трансферты, передаваемые бюджетам муниципальных районов из бюджетов поселений по решению вопросов местного значения в соответствии с заключенными соглашениями </t>
  </si>
  <si>
    <t>Межбюджетные трансферты, передаваемые бюджетам муниципальных районов из бюджетов поселений по решению вопросов местного значения в соответствии с заключенными соглашениями по вопросу создания условий для организации досуга и обеспечения жителей поселения услугами организаций культуры</t>
  </si>
  <si>
    <t>2000006030</t>
  </si>
  <si>
    <t>540</t>
  </si>
  <si>
    <t>Социальная политика</t>
  </si>
  <si>
    <t>10</t>
  </si>
  <si>
    <t>Пенсионное обеспечение</t>
  </si>
  <si>
    <t>Социальная поддержка и социальное обслуживание граждан</t>
  </si>
  <si>
    <t>2300000000</t>
  </si>
  <si>
    <t>Доплаты к пенсии  муниципальным служащим</t>
  </si>
  <si>
    <t>2300020010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</si>
  <si>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</si>
  <si>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</si>
  <si>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</si>
  <si>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</si>
  <si>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 xml:space="preserve"> ИТОГО РАСХОДОВ</t>
  </si>
  <si>
    <t>к решению Совета депутатов Коленовского   муниципального образования №165 от 11.05.2018г.</t>
  </si>
</sst>
</file>

<file path=xl/styles.xml><?xml version="1.0" encoding="utf-8"?>
<styleSheet xmlns="http://schemas.openxmlformats.org/spreadsheetml/2006/main">
  <numFmts count="2">
    <numFmt numFmtId="164" formatCode=";;"/>
    <numFmt numFmtId="165" formatCode="0.0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11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 applyAlignment="1"/>
    <xf numFmtId="0" fontId="19" fillId="0" borderId="10" xfId="0" applyFont="1" applyBorder="1" applyAlignment="1">
      <alignment vertical="top" wrapText="1"/>
    </xf>
    <xf numFmtId="49" fontId="19" fillId="0" borderId="10" xfId="0" applyNumberFormat="1" applyFont="1" applyBorder="1" applyAlignment="1">
      <alignment vertical="top" wrapText="1"/>
    </xf>
    <xf numFmtId="49" fontId="19" fillId="0" borderId="10" xfId="0" applyNumberFormat="1" applyFont="1" applyBorder="1" applyAlignment="1">
      <alignment horizontal="right" vertical="top" wrapText="1"/>
    </xf>
    <xf numFmtId="165" fontId="19" fillId="0" borderId="10" xfId="0" applyNumberFormat="1" applyFont="1" applyBorder="1" applyAlignment="1">
      <alignment horizontal="right" vertical="top" wrapText="1"/>
    </xf>
    <xf numFmtId="49" fontId="18" fillId="0" borderId="10" xfId="0" applyNumberFormat="1" applyFont="1" applyBorder="1" applyAlignment="1">
      <alignment vertical="center" wrapText="1"/>
    </xf>
    <xf numFmtId="49" fontId="18" fillId="0" borderId="10" xfId="0" applyNumberFormat="1" applyFont="1" applyBorder="1" applyAlignment="1">
      <alignment horizontal="right" vertical="center" wrapText="1"/>
    </xf>
    <xf numFmtId="165" fontId="18" fillId="0" borderId="10" xfId="0" applyNumberFormat="1" applyFont="1" applyBorder="1" applyAlignment="1">
      <alignment horizontal="right" vertical="center" wrapText="1"/>
    </xf>
    <xf numFmtId="49" fontId="18" fillId="0" borderId="10" xfId="0" applyNumberFormat="1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vertical="top" wrapText="1"/>
    </xf>
    <xf numFmtId="165" fontId="18" fillId="0" borderId="10" xfId="0" applyNumberFormat="1" applyFont="1" applyBorder="1" applyAlignment="1">
      <alignment horizontal="right" vertical="center"/>
    </xf>
    <xf numFmtId="49" fontId="18" fillId="0" borderId="19" xfId="0" applyNumberFormat="1" applyFont="1" applyBorder="1" applyAlignment="1">
      <alignment vertical="center" wrapText="1"/>
    </xf>
    <xf numFmtId="0" fontId="18" fillId="0" borderId="19" xfId="0" applyFont="1" applyBorder="1" applyAlignment="1">
      <alignment horizontal="right" vertical="center" wrapText="1"/>
    </xf>
    <xf numFmtId="49" fontId="18" fillId="0" borderId="17" xfId="0" applyNumberFormat="1" applyFont="1" applyBorder="1" applyAlignment="1">
      <alignment vertical="center" wrapText="1"/>
    </xf>
    <xf numFmtId="49" fontId="18" fillId="0" borderId="17" xfId="0" applyNumberFormat="1" applyFont="1" applyBorder="1" applyAlignment="1">
      <alignment horizontal="right" vertical="center" wrapText="1"/>
    </xf>
    <xf numFmtId="0" fontId="18" fillId="0" borderId="0" xfId="0" applyFont="1" applyAlignment="1">
      <alignment vertical="top" wrapText="1"/>
    </xf>
    <xf numFmtId="0" fontId="18" fillId="0" borderId="19" xfId="0" applyFont="1" applyBorder="1" applyAlignment="1">
      <alignment horizontal="left" vertical="center" wrapText="1"/>
    </xf>
    <xf numFmtId="49" fontId="18" fillId="0" borderId="19" xfId="0" applyNumberFormat="1" applyFont="1" applyBorder="1" applyAlignment="1">
      <alignment horizontal="right" vertical="center" wrapText="1"/>
    </xf>
    <xf numFmtId="49" fontId="19" fillId="0" borderId="19" xfId="0" applyNumberFormat="1" applyFont="1" applyBorder="1" applyAlignment="1">
      <alignment vertical="center" wrapText="1"/>
    </xf>
    <xf numFmtId="0" fontId="19" fillId="0" borderId="19" xfId="0" applyFont="1" applyBorder="1" applyAlignment="1">
      <alignment horizontal="left" vertical="center" wrapText="1"/>
    </xf>
    <xf numFmtId="49" fontId="19" fillId="0" borderId="19" xfId="0" applyNumberFormat="1" applyFont="1" applyBorder="1" applyAlignment="1">
      <alignment horizontal="right" vertical="center" wrapText="1"/>
    </xf>
    <xf numFmtId="165" fontId="19" fillId="0" borderId="10" xfId="0" applyNumberFormat="1" applyFont="1" applyBorder="1" applyAlignment="1">
      <alignment horizontal="right" vertical="center"/>
    </xf>
    <xf numFmtId="0" fontId="19" fillId="0" borderId="10" xfId="0" applyFont="1" applyBorder="1" applyAlignment="1">
      <alignment horizontal="justify" vertical="top" wrapText="1"/>
    </xf>
    <xf numFmtId="49" fontId="19" fillId="0" borderId="10" xfId="0" applyNumberFormat="1" applyFont="1" applyBorder="1" applyAlignment="1">
      <alignment horizontal="justify" vertical="top" wrapText="1"/>
    </xf>
    <xf numFmtId="49" fontId="19" fillId="0" borderId="10" xfId="0" applyNumberFormat="1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right" vertical="top" wrapText="1"/>
    </xf>
    <xf numFmtId="165" fontId="19" fillId="0" borderId="10" xfId="0" applyNumberFormat="1" applyFont="1" applyBorder="1" applyAlignment="1">
      <alignment horizontal="right" vertical="top"/>
    </xf>
    <xf numFmtId="49" fontId="18" fillId="0" borderId="10" xfId="0" applyNumberFormat="1" applyFont="1" applyBorder="1" applyAlignment="1">
      <alignment horizontal="justify" wrapText="1"/>
    </xf>
    <xf numFmtId="49" fontId="25" fillId="0" borderId="10" xfId="0" applyNumberFormat="1" applyFont="1" applyBorder="1" applyAlignment="1">
      <alignment horizontal="left" wrapText="1"/>
    </xf>
    <xf numFmtId="0" fontId="25" fillId="0" borderId="10" xfId="0" applyFont="1" applyBorder="1" applyAlignment="1">
      <alignment horizontal="left" wrapText="1"/>
    </xf>
    <xf numFmtId="0" fontId="0" fillId="0" borderId="10" xfId="0" applyBorder="1" applyAlignment="1">
      <alignment horizontal="right" wrapText="1"/>
    </xf>
    <xf numFmtId="165" fontId="18" fillId="0" borderId="10" xfId="0" applyNumberFormat="1" applyFont="1" applyBorder="1" applyAlignment="1">
      <alignment horizontal="right"/>
    </xf>
    <xf numFmtId="0" fontId="25" fillId="0" borderId="10" xfId="0" applyFont="1" applyBorder="1" applyAlignment="1">
      <alignment vertical="top" wrapText="1"/>
    </xf>
    <xf numFmtId="0" fontId="25" fillId="0" borderId="10" xfId="0" applyFont="1" applyBorder="1" applyAlignment="1">
      <alignment horizontal="right" wrapText="1"/>
    </xf>
    <xf numFmtId="49" fontId="19" fillId="0" borderId="10" xfId="0" applyNumberFormat="1" applyFont="1" applyBorder="1" applyAlignment="1">
      <alignment vertical="center" wrapText="1"/>
    </xf>
    <xf numFmtId="49" fontId="19" fillId="0" borderId="10" xfId="0" applyNumberFormat="1" applyFont="1" applyBorder="1" applyAlignment="1">
      <alignment horizontal="left" vertical="center" wrapText="1"/>
    </xf>
    <xf numFmtId="49" fontId="19" fillId="0" borderId="10" xfId="0" applyNumberFormat="1" applyFont="1" applyBorder="1" applyAlignment="1">
      <alignment horizontal="right" vertical="center" wrapText="1"/>
    </xf>
    <xf numFmtId="0" fontId="26" fillId="0" borderId="10" xfId="0" applyFont="1" applyBorder="1" applyAlignment="1">
      <alignment horizontal="left" vertical="top" wrapText="1"/>
    </xf>
    <xf numFmtId="49" fontId="26" fillId="0" borderId="10" xfId="0" applyNumberFormat="1" applyFont="1" applyBorder="1" applyAlignment="1">
      <alignment vertical="center" wrapText="1"/>
    </xf>
    <xf numFmtId="49" fontId="26" fillId="0" borderId="10" xfId="0" applyNumberFormat="1" applyFont="1" applyBorder="1" applyAlignment="1">
      <alignment horizontal="left" vertical="center" wrapText="1"/>
    </xf>
    <xf numFmtId="49" fontId="26" fillId="0" borderId="10" xfId="0" applyNumberFormat="1" applyFont="1" applyBorder="1" applyAlignment="1">
      <alignment horizontal="right" vertical="center" wrapText="1"/>
    </xf>
    <xf numFmtId="0" fontId="25" fillId="0" borderId="17" xfId="0" applyFont="1" applyBorder="1" applyAlignment="1">
      <alignment horizontal="left" vertical="top" wrapText="1"/>
    </xf>
    <xf numFmtId="49" fontId="25" fillId="0" borderId="17" xfId="0" applyNumberFormat="1" applyFont="1" applyBorder="1" applyAlignment="1">
      <alignment vertical="top" wrapText="1"/>
    </xf>
    <xf numFmtId="49" fontId="25" fillId="0" borderId="10" xfId="0" applyNumberFormat="1" applyFont="1" applyBorder="1" applyAlignment="1">
      <alignment horizontal="right" wrapText="1"/>
    </xf>
    <xf numFmtId="49" fontId="25" fillId="0" borderId="10" xfId="0" applyNumberFormat="1" applyFont="1" applyBorder="1" applyAlignment="1">
      <alignment vertical="center" wrapText="1"/>
    </xf>
    <xf numFmtId="49" fontId="18" fillId="0" borderId="20" xfId="0" applyNumberFormat="1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top" wrapText="1"/>
    </xf>
    <xf numFmtId="0" fontId="0" fillId="0" borderId="10" xfId="0" applyBorder="1"/>
    <xf numFmtId="165" fontId="19" fillId="0" borderId="10" xfId="0" applyNumberFormat="1" applyFont="1" applyBorder="1" applyAlignment="1">
      <alignment horizontal="right"/>
    </xf>
    <xf numFmtId="0" fontId="18" fillId="0" borderId="19" xfId="0" applyFont="1" applyBorder="1" applyAlignment="1">
      <alignment vertical="top" wrapText="1"/>
    </xf>
    <xf numFmtId="0" fontId="19" fillId="0" borderId="17" xfId="0" applyFont="1" applyBorder="1" applyAlignment="1">
      <alignment vertical="top" wrapText="1"/>
    </xf>
    <xf numFmtId="0" fontId="18" fillId="0" borderId="17" xfId="0" applyFont="1" applyBorder="1" applyAlignment="1">
      <alignment vertical="top" wrapText="1"/>
    </xf>
    <xf numFmtId="0" fontId="18" fillId="0" borderId="17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19" fillId="0" borderId="0" xfId="0" applyFont="1" applyAlignment="1">
      <alignment wrapText="1"/>
    </xf>
    <xf numFmtId="49" fontId="22" fillId="0" borderId="10" xfId="0" applyNumberFormat="1" applyFont="1" applyFill="1" applyBorder="1" applyAlignment="1" applyProtection="1">
      <alignment horizontal="left" vertical="top" wrapText="1"/>
    </xf>
    <xf numFmtId="49" fontId="22" fillId="0" borderId="10" xfId="0" applyNumberFormat="1" applyFont="1" applyFill="1" applyBorder="1" applyAlignment="1" applyProtection="1">
      <alignment horizontal="center" vertical="top"/>
    </xf>
    <xf numFmtId="0" fontId="18" fillId="0" borderId="11" xfId="0" applyFont="1" applyBorder="1" applyAlignment="1">
      <alignment horizontal="center" vertical="top"/>
    </xf>
    <xf numFmtId="0" fontId="18" fillId="0" borderId="12" xfId="0" applyFont="1" applyBorder="1" applyAlignment="1">
      <alignment horizontal="center" vertical="top"/>
    </xf>
    <xf numFmtId="49" fontId="22" fillId="0" borderId="11" xfId="0" applyNumberFormat="1" applyFont="1" applyFill="1" applyBorder="1" applyAlignment="1" applyProtection="1">
      <alignment horizontal="left" vertical="top" wrapText="1"/>
    </xf>
    <xf numFmtId="49" fontId="22" fillId="0" borderId="13" xfId="0" applyNumberFormat="1" applyFont="1" applyFill="1" applyBorder="1" applyAlignment="1" applyProtection="1">
      <alignment horizontal="left" vertical="top" wrapText="1"/>
    </xf>
    <xf numFmtId="49" fontId="22" fillId="0" borderId="12" xfId="0" applyNumberFormat="1" applyFont="1" applyFill="1" applyBorder="1" applyAlignment="1" applyProtection="1">
      <alignment horizontal="left" vertical="top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horizontal="center" vertical="top"/>
    </xf>
    <xf numFmtId="49" fontId="22" fillId="0" borderId="13" xfId="0" applyNumberFormat="1" applyFont="1" applyFill="1" applyBorder="1" applyAlignment="1" applyProtection="1">
      <alignment horizontal="center" vertical="top"/>
    </xf>
    <xf numFmtId="49" fontId="22" fillId="0" borderId="12" xfId="0" applyNumberFormat="1" applyFont="1" applyFill="1" applyBorder="1" applyAlignment="1" applyProtection="1">
      <alignment horizontal="center" vertical="top"/>
    </xf>
    <xf numFmtId="164" fontId="22" fillId="0" borderId="11" xfId="0" applyNumberFormat="1" applyFont="1" applyFill="1" applyBorder="1" applyAlignment="1" applyProtection="1">
      <alignment horizontal="left" vertical="top" wrapText="1"/>
    </xf>
    <xf numFmtId="164" fontId="22" fillId="0" borderId="13" xfId="0" applyNumberFormat="1" applyFont="1" applyFill="1" applyBorder="1" applyAlignment="1" applyProtection="1">
      <alignment horizontal="left" vertical="top" wrapText="1"/>
    </xf>
    <xf numFmtId="164" fontId="22" fillId="0" borderId="12" xfId="0" applyNumberFormat="1" applyFont="1" applyFill="1" applyBorder="1" applyAlignment="1" applyProtection="1">
      <alignment horizontal="left" vertical="top" wrapText="1"/>
    </xf>
    <xf numFmtId="164" fontId="22" fillId="0" borderId="11" xfId="46" applyNumberFormat="1" applyFont="1" applyFill="1" applyBorder="1" applyAlignment="1" applyProtection="1">
      <alignment horizontal="left" wrapText="1"/>
    </xf>
    <xf numFmtId="164" fontId="22" fillId="0" borderId="13" xfId="46" applyNumberFormat="1" applyFont="1" applyFill="1" applyBorder="1" applyAlignment="1" applyProtection="1">
      <alignment horizontal="left" wrapText="1"/>
    </xf>
    <xf numFmtId="164" fontId="22" fillId="0" borderId="12" xfId="46" applyNumberFormat="1" applyFont="1" applyFill="1" applyBorder="1" applyAlignment="1" applyProtection="1">
      <alignment horizontal="left" wrapText="1"/>
    </xf>
    <xf numFmtId="49" fontId="22" fillId="0" borderId="11" xfId="43" applyNumberFormat="1" applyFont="1" applyFill="1" applyBorder="1" applyAlignment="1" applyProtection="1">
      <alignment horizontal="left" vertical="top" wrapText="1"/>
    </xf>
    <xf numFmtId="49" fontId="22" fillId="0" borderId="13" xfId="43" applyNumberFormat="1" applyFont="1" applyFill="1" applyBorder="1" applyAlignment="1" applyProtection="1">
      <alignment horizontal="left" vertical="top" wrapText="1"/>
    </xf>
    <xf numFmtId="49" fontId="22" fillId="0" borderId="12" xfId="43" applyNumberFormat="1" applyFont="1" applyFill="1" applyBorder="1" applyAlignment="1" applyProtection="1">
      <alignment horizontal="left" vertical="top" wrapText="1"/>
    </xf>
    <xf numFmtId="49" fontId="22" fillId="0" borderId="15" xfId="47" applyNumberFormat="1" applyFont="1" applyFill="1" applyBorder="1" applyAlignment="1" applyProtection="1">
      <alignment horizontal="center" vertical="top"/>
    </xf>
    <xf numFmtId="49" fontId="22" fillId="0" borderId="14" xfId="47" applyNumberFormat="1" applyFont="1" applyFill="1" applyBorder="1" applyAlignment="1" applyProtection="1">
      <alignment horizontal="center" vertical="top"/>
    </xf>
    <xf numFmtId="49" fontId="22" fillId="0" borderId="16" xfId="47" applyNumberFormat="1" applyFont="1" applyFill="1" applyBorder="1" applyAlignment="1" applyProtection="1">
      <alignment horizontal="center" vertical="top"/>
    </xf>
    <xf numFmtId="165" fontId="18" fillId="0" borderId="11" xfId="0" applyNumberFormat="1" applyFont="1" applyBorder="1" applyAlignment="1">
      <alignment horizontal="center" vertical="top"/>
    </xf>
    <xf numFmtId="165" fontId="18" fillId="0" borderId="12" xfId="0" applyNumberFormat="1" applyFont="1" applyBorder="1" applyAlignment="1">
      <alignment horizontal="center" vertical="top"/>
    </xf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2" xfId="0" applyFont="1" applyBorder="1" applyAlignment="1">
      <alignment horizontal="left"/>
    </xf>
    <xf numFmtId="49" fontId="22" fillId="0" borderId="11" xfId="0" applyNumberFormat="1" applyFont="1" applyFill="1" applyBorder="1" applyAlignment="1" applyProtection="1">
      <alignment horizontal="left" wrapText="1"/>
    </xf>
    <xf numFmtId="49" fontId="22" fillId="0" borderId="13" xfId="0" applyNumberFormat="1" applyFont="1" applyFill="1" applyBorder="1" applyAlignment="1" applyProtection="1">
      <alignment horizontal="left" wrapText="1"/>
    </xf>
    <xf numFmtId="49" fontId="22" fillId="0" borderId="12" xfId="0" applyNumberFormat="1" applyFont="1" applyFill="1" applyBorder="1" applyAlignment="1" applyProtection="1">
      <alignment horizontal="left" wrapText="1"/>
    </xf>
    <xf numFmtId="0" fontId="25" fillId="0" borderId="17" xfId="0" applyFont="1" applyBorder="1" applyAlignment="1">
      <alignment horizontal="center" vertical="top" wrapText="1"/>
    </xf>
    <xf numFmtId="0" fontId="25" fillId="0" borderId="18" xfId="0" applyFont="1" applyBorder="1" applyAlignment="1">
      <alignment horizontal="center" vertical="top" wrapText="1"/>
    </xf>
    <xf numFmtId="0" fontId="25" fillId="0" borderId="19" xfId="0" applyFont="1" applyBorder="1" applyAlignment="1">
      <alignment horizontal="center" vertical="top" wrapText="1"/>
    </xf>
    <xf numFmtId="0" fontId="19" fillId="0" borderId="0" xfId="0" applyFont="1" applyAlignment="1">
      <alignment horizontal="center" wrapText="1"/>
    </xf>
    <xf numFmtId="0" fontId="25" fillId="0" borderId="17" xfId="0" applyFont="1" applyBorder="1" applyAlignment="1">
      <alignment horizontal="center" vertical="top" wrapText="1" shrinkToFit="1"/>
    </xf>
    <xf numFmtId="0" fontId="25" fillId="0" borderId="18" xfId="0" applyFont="1" applyBorder="1" applyAlignment="1">
      <alignment horizontal="center" vertical="top" wrapText="1" shrinkToFit="1"/>
    </xf>
    <xf numFmtId="0" fontId="25" fillId="0" borderId="19" xfId="0" applyFont="1" applyBorder="1" applyAlignment="1">
      <alignment horizontal="center" vertical="top" wrapText="1" shrinkToFit="1"/>
    </xf>
    <xf numFmtId="0" fontId="25" fillId="0" borderId="10" xfId="0" applyFont="1" applyBorder="1" applyAlignment="1">
      <alignment vertical="top" wrapText="1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25"/>
  <sheetViews>
    <sheetView workbookViewId="0">
      <selection activeCell="B2" sqref="B2:M7"/>
    </sheetView>
  </sheetViews>
  <sheetFormatPr defaultRowHeight="15"/>
  <cols>
    <col min="2" max="2" width="9.140625" customWidth="1"/>
    <col min="4" max="4" width="22.7109375" customWidth="1"/>
    <col min="10" max="10" width="12" customWidth="1"/>
    <col min="11" max="12" width="9.140625" customWidth="1"/>
    <col min="13" max="13" width="16.42578125" customWidth="1"/>
  </cols>
  <sheetData>
    <row r="2" spans="2:14" ht="15.75">
      <c r="E2" s="1"/>
      <c r="H2" s="69" t="s">
        <v>0</v>
      </c>
      <c r="I2" s="69"/>
      <c r="J2" s="69"/>
      <c r="K2" s="69"/>
      <c r="L2" s="69"/>
    </row>
    <row r="3" spans="2:14" ht="15.75">
      <c r="D3" s="68" t="s">
        <v>29</v>
      </c>
      <c r="E3" s="68"/>
      <c r="F3" s="68"/>
      <c r="G3" s="68"/>
      <c r="H3" s="68"/>
      <c r="I3" s="68"/>
      <c r="J3" s="68"/>
      <c r="K3" s="68"/>
      <c r="L3" s="68"/>
      <c r="M3" s="68"/>
    </row>
    <row r="5" spans="2:14" ht="15.75">
      <c r="B5" s="2" t="s">
        <v>28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2:14" ht="15.75">
      <c r="D6" s="2" t="s">
        <v>1</v>
      </c>
      <c r="E6" s="2"/>
      <c r="F6" s="2"/>
      <c r="G6" s="2"/>
      <c r="H6" s="2"/>
    </row>
    <row r="7" spans="2:14">
      <c r="J7" t="s">
        <v>5</v>
      </c>
    </row>
    <row r="8" spans="2:14" ht="15.75">
      <c r="B8" s="73" t="s">
        <v>2</v>
      </c>
      <c r="C8" s="74"/>
      <c r="D8" s="75"/>
      <c r="E8" s="73" t="s">
        <v>3</v>
      </c>
      <c r="F8" s="74"/>
      <c r="G8" s="74"/>
      <c r="H8" s="75"/>
      <c r="I8" s="73" t="s">
        <v>4</v>
      </c>
      <c r="J8" s="75"/>
    </row>
    <row r="9" spans="2:14" ht="18.75">
      <c r="B9" s="70" t="s">
        <v>16</v>
      </c>
      <c r="C9" s="71"/>
      <c r="D9" s="72"/>
      <c r="E9" s="73" t="s">
        <v>35</v>
      </c>
      <c r="F9" s="74"/>
      <c r="G9" s="74"/>
      <c r="H9" s="75"/>
      <c r="I9" s="73">
        <f>SUM(I10+I14+I17+I21+I23)</f>
        <v>1557.4</v>
      </c>
      <c r="J9" s="75"/>
    </row>
    <row r="10" spans="2:14" ht="18.75">
      <c r="B10" s="96" t="s">
        <v>34</v>
      </c>
      <c r="C10" s="97"/>
      <c r="D10" s="98"/>
      <c r="E10" s="73" t="s">
        <v>36</v>
      </c>
      <c r="F10" s="74"/>
      <c r="G10" s="74"/>
      <c r="H10" s="75"/>
      <c r="I10" s="73">
        <f>SUM(I11+I12+I13)</f>
        <v>280.20000000000005</v>
      </c>
      <c r="J10" s="75"/>
    </row>
    <row r="11" spans="2:14" ht="130.5" customHeight="1">
      <c r="B11" s="88" t="s">
        <v>6</v>
      </c>
      <c r="C11" s="89"/>
      <c r="D11" s="90"/>
      <c r="E11" s="91" t="s">
        <v>17</v>
      </c>
      <c r="F11" s="92"/>
      <c r="G11" s="92"/>
      <c r="H11" s="93"/>
      <c r="I11" s="94">
        <v>280</v>
      </c>
      <c r="J11" s="95"/>
    </row>
    <row r="12" spans="2:14" ht="175.5" customHeight="1">
      <c r="B12" s="85" t="s">
        <v>7</v>
      </c>
      <c r="C12" s="86"/>
      <c r="D12" s="87"/>
      <c r="E12" s="62" t="s">
        <v>18</v>
      </c>
      <c r="F12" s="62"/>
      <c r="G12" s="62"/>
      <c r="H12" s="62"/>
      <c r="I12" s="63">
        <v>0.1</v>
      </c>
      <c r="J12" s="64"/>
    </row>
    <row r="13" spans="2:14" ht="80.25" customHeight="1">
      <c r="B13" s="65" t="s">
        <v>8</v>
      </c>
      <c r="C13" s="66"/>
      <c r="D13" s="67"/>
      <c r="E13" s="62" t="s">
        <v>19</v>
      </c>
      <c r="F13" s="62"/>
      <c r="G13" s="62"/>
      <c r="H13" s="62"/>
      <c r="I13" s="63">
        <v>0.1</v>
      </c>
      <c r="J13" s="64"/>
    </row>
    <row r="14" spans="2:14" ht="18" customHeight="1">
      <c r="B14" s="76" t="s">
        <v>38</v>
      </c>
      <c r="C14" s="77"/>
      <c r="D14" s="78"/>
      <c r="E14" s="79" t="s">
        <v>37</v>
      </c>
      <c r="F14" s="80"/>
      <c r="G14" s="80"/>
      <c r="H14" s="81"/>
      <c r="I14" s="63">
        <f>SUM(I15+I16)</f>
        <v>365.9</v>
      </c>
      <c r="J14" s="64"/>
    </row>
    <row r="15" spans="2:14" ht="16.5" customHeight="1">
      <c r="B15" s="99" t="s">
        <v>9</v>
      </c>
      <c r="C15" s="100"/>
      <c r="D15" s="101"/>
      <c r="E15" s="62" t="s">
        <v>20</v>
      </c>
      <c r="F15" s="62"/>
      <c r="G15" s="62"/>
      <c r="H15" s="62"/>
      <c r="I15" s="63">
        <v>116.6</v>
      </c>
      <c r="J15" s="64"/>
    </row>
    <row r="16" spans="2:14" ht="48" customHeight="1">
      <c r="B16" s="65" t="s">
        <v>10</v>
      </c>
      <c r="C16" s="66"/>
      <c r="D16" s="67"/>
      <c r="E16" s="62" t="s">
        <v>21</v>
      </c>
      <c r="F16" s="62"/>
      <c r="G16" s="62"/>
      <c r="H16" s="62"/>
      <c r="I16" s="63">
        <v>249.3</v>
      </c>
      <c r="J16" s="64"/>
    </row>
    <row r="17" spans="2:10" ht="18" customHeight="1">
      <c r="B17" s="76" t="s">
        <v>30</v>
      </c>
      <c r="C17" s="77"/>
      <c r="D17" s="78"/>
      <c r="E17" s="79" t="s">
        <v>31</v>
      </c>
      <c r="F17" s="80"/>
      <c r="G17" s="80"/>
      <c r="H17" s="81"/>
      <c r="I17" s="63">
        <f>SUM(I18+I19+I20)</f>
        <v>777.1</v>
      </c>
      <c r="J17" s="64"/>
    </row>
    <row r="18" spans="2:10" ht="66.75" customHeight="1">
      <c r="B18" s="61" t="s">
        <v>11</v>
      </c>
      <c r="C18" s="61"/>
      <c r="D18" s="61"/>
      <c r="E18" s="62" t="s">
        <v>22</v>
      </c>
      <c r="F18" s="62"/>
      <c r="G18" s="62"/>
      <c r="H18" s="62"/>
      <c r="I18" s="63">
        <v>20.6</v>
      </c>
      <c r="J18" s="64"/>
    </row>
    <row r="19" spans="2:10" ht="113.25" customHeight="1">
      <c r="B19" s="65" t="s">
        <v>12</v>
      </c>
      <c r="C19" s="66"/>
      <c r="D19" s="67"/>
      <c r="E19" s="62" t="s">
        <v>23</v>
      </c>
      <c r="F19" s="62"/>
      <c r="G19" s="62"/>
      <c r="H19" s="62"/>
      <c r="I19" s="63">
        <v>750.3</v>
      </c>
      <c r="J19" s="64"/>
    </row>
    <row r="20" spans="2:10" ht="112.5" customHeight="1">
      <c r="B20" s="65" t="s">
        <v>13</v>
      </c>
      <c r="C20" s="66"/>
      <c r="D20" s="67"/>
      <c r="E20" s="62" t="s">
        <v>24</v>
      </c>
      <c r="F20" s="62"/>
      <c r="G20" s="62"/>
      <c r="H20" s="62"/>
      <c r="I20" s="63">
        <v>6.2</v>
      </c>
      <c r="J20" s="64"/>
    </row>
    <row r="21" spans="2:10" ht="74.25" customHeight="1">
      <c r="B21" s="76" t="s">
        <v>32</v>
      </c>
      <c r="C21" s="77"/>
      <c r="D21" s="78"/>
      <c r="E21" s="79" t="s">
        <v>33</v>
      </c>
      <c r="F21" s="80"/>
      <c r="G21" s="80"/>
      <c r="H21" s="81"/>
      <c r="I21" s="63">
        <v>52.8</v>
      </c>
      <c r="J21" s="64"/>
    </row>
    <row r="22" spans="2:10" ht="128.25" customHeight="1">
      <c r="B22" s="82" t="s">
        <v>14</v>
      </c>
      <c r="C22" s="83"/>
      <c r="D22" s="84"/>
      <c r="E22" s="79" t="s">
        <v>25</v>
      </c>
      <c r="F22" s="80"/>
      <c r="G22" s="80"/>
      <c r="H22" s="81"/>
      <c r="I22" s="63">
        <v>52.8</v>
      </c>
      <c r="J22" s="64"/>
    </row>
    <row r="23" spans="2:10" ht="17.25" customHeight="1">
      <c r="B23" s="76" t="s">
        <v>39</v>
      </c>
      <c r="C23" s="77"/>
      <c r="D23" s="78"/>
      <c r="E23" s="79" t="s">
        <v>40</v>
      </c>
      <c r="F23" s="80"/>
      <c r="G23" s="80"/>
      <c r="H23" s="81"/>
      <c r="I23" s="63">
        <f>SUM(I24+I25)</f>
        <v>81.400000000000006</v>
      </c>
      <c r="J23" s="64"/>
    </row>
    <row r="24" spans="2:10" ht="49.5" customHeight="1">
      <c r="B24" s="61" t="s">
        <v>41</v>
      </c>
      <c r="C24" s="61"/>
      <c r="D24" s="61"/>
      <c r="E24" s="62" t="s">
        <v>26</v>
      </c>
      <c r="F24" s="62"/>
      <c r="G24" s="62"/>
      <c r="H24" s="62"/>
      <c r="I24" s="63">
        <v>27.3</v>
      </c>
      <c r="J24" s="64"/>
    </row>
    <row r="25" spans="2:10" ht="64.5" customHeight="1">
      <c r="B25" s="65" t="s">
        <v>15</v>
      </c>
      <c r="C25" s="66"/>
      <c r="D25" s="67"/>
      <c r="E25" s="62" t="s">
        <v>27</v>
      </c>
      <c r="F25" s="62"/>
      <c r="G25" s="62"/>
      <c r="H25" s="62"/>
      <c r="I25" s="63">
        <v>54.1</v>
      </c>
      <c r="J25" s="64"/>
    </row>
  </sheetData>
  <mergeCells count="56">
    <mergeCell ref="I13:J13"/>
    <mergeCell ref="I15:J15"/>
    <mergeCell ref="E16:H16"/>
    <mergeCell ref="I16:J16"/>
    <mergeCell ref="B13:D13"/>
    <mergeCell ref="E13:H13"/>
    <mergeCell ref="B15:D15"/>
    <mergeCell ref="E15:H15"/>
    <mergeCell ref="B16:D16"/>
    <mergeCell ref="B12:D12"/>
    <mergeCell ref="I8:J8"/>
    <mergeCell ref="E8:H8"/>
    <mergeCell ref="B8:D8"/>
    <mergeCell ref="B11:D11"/>
    <mergeCell ref="E11:H11"/>
    <mergeCell ref="I11:J11"/>
    <mergeCell ref="E12:H12"/>
    <mergeCell ref="I12:J12"/>
    <mergeCell ref="B10:D10"/>
    <mergeCell ref="E10:H10"/>
    <mergeCell ref="I10:J10"/>
    <mergeCell ref="I24:J24"/>
    <mergeCell ref="B20:D20"/>
    <mergeCell ref="E20:H20"/>
    <mergeCell ref="I20:J20"/>
    <mergeCell ref="B22:D22"/>
    <mergeCell ref="E22:H22"/>
    <mergeCell ref="I22:J22"/>
    <mergeCell ref="B23:D23"/>
    <mergeCell ref="E23:H23"/>
    <mergeCell ref="I23:J23"/>
    <mergeCell ref="B21:D21"/>
    <mergeCell ref="E21:H21"/>
    <mergeCell ref="I21:J21"/>
    <mergeCell ref="D3:M3"/>
    <mergeCell ref="H2:L2"/>
    <mergeCell ref="B25:D25"/>
    <mergeCell ref="E25:H25"/>
    <mergeCell ref="I25:J25"/>
    <mergeCell ref="B9:D9"/>
    <mergeCell ref="E9:H9"/>
    <mergeCell ref="I9:J9"/>
    <mergeCell ref="B14:D14"/>
    <mergeCell ref="E14:H14"/>
    <mergeCell ref="I14:J14"/>
    <mergeCell ref="B24:D24"/>
    <mergeCell ref="E24:H24"/>
    <mergeCell ref="B17:D17"/>
    <mergeCell ref="E17:H17"/>
    <mergeCell ref="I17:J17"/>
    <mergeCell ref="B18:D18"/>
    <mergeCell ref="E18:H18"/>
    <mergeCell ref="I18:J18"/>
    <mergeCell ref="B19:D19"/>
    <mergeCell ref="E19:H19"/>
    <mergeCell ref="I19:J19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M84"/>
  <sheetViews>
    <sheetView tabSelected="1" workbookViewId="0">
      <selection activeCell="H8" sqref="H8"/>
    </sheetView>
  </sheetViews>
  <sheetFormatPr defaultRowHeight="15"/>
  <cols>
    <col min="1" max="1" width="26.140625" customWidth="1"/>
    <col min="2" max="2" width="12.42578125" customWidth="1"/>
    <col min="3" max="3" width="12.5703125" customWidth="1"/>
    <col min="4" max="4" width="15.7109375" customWidth="1"/>
    <col min="5" max="5" width="9.85546875" customWidth="1"/>
  </cols>
  <sheetData>
    <row r="2" spans="1:13" ht="15.75">
      <c r="B2" s="4"/>
      <c r="C2" s="69" t="s">
        <v>42</v>
      </c>
      <c r="D2" s="69"/>
      <c r="E2" s="4"/>
      <c r="F2" s="4"/>
    </row>
    <row r="3" spans="1:13" ht="15.75">
      <c r="A3" s="69" t="s">
        <v>145</v>
      </c>
      <c r="B3" s="69"/>
      <c r="C3" s="69"/>
      <c r="D3" s="69"/>
      <c r="E3" s="69"/>
      <c r="F3" s="69"/>
      <c r="G3" s="4"/>
    </row>
    <row r="5" spans="1:13" ht="15.75">
      <c r="B5" s="3"/>
      <c r="C5" s="3"/>
      <c r="D5" s="3"/>
      <c r="E5" s="3"/>
      <c r="F5" s="3"/>
      <c r="G5" s="3"/>
    </row>
    <row r="6" spans="1:13" ht="15.75">
      <c r="B6" s="2"/>
      <c r="E6" s="68"/>
      <c r="F6" s="68"/>
      <c r="G6" s="68"/>
    </row>
    <row r="8" spans="1:13" ht="44.25" customHeight="1">
      <c r="A8" s="105" t="s">
        <v>43</v>
      </c>
      <c r="B8" s="105"/>
      <c r="C8" s="105"/>
      <c r="D8" s="105"/>
      <c r="E8" s="60"/>
      <c r="F8" s="60"/>
      <c r="G8" s="60"/>
    </row>
    <row r="9" spans="1:13" ht="15.75">
      <c r="E9" s="69"/>
      <c r="F9" s="69"/>
      <c r="G9" s="69"/>
      <c r="I9" s="69"/>
      <c r="J9" s="69"/>
      <c r="K9" s="69"/>
      <c r="L9" s="69"/>
      <c r="M9" s="69"/>
    </row>
    <row r="10" spans="1:13" ht="15" customHeight="1">
      <c r="A10" s="106"/>
      <c r="B10" s="102" t="s">
        <v>44</v>
      </c>
      <c r="C10" s="109" t="s">
        <v>45</v>
      </c>
      <c r="D10" s="102" t="s">
        <v>46</v>
      </c>
      <c r="E10" s="102" t="s">
        <v>47</v>
      </c>
      <c r="F10" s="102" t="s">
        <v>48</v>
      </c>
    </row>
    <row r="11" spans="1:13" ht="15" customHeight="1">
      <c r="A11" s="107"/>
      <c r="B11" s="103"/>
      <c r="C11" s="109"/>
      <c r="D11" s="103"/>
      <c r="E11" s="103"/>
      <c r="F11" s="103"/>
    </row>
    <row r="12" spans="1:13" ht="20.25" customHeight="1">
      <c r="A12" s="108"/>
      <c r="B12" s="104"/>
      <c r="C12" s="109"/>
      <c r="D12" s="104"/>
      <c r="E12" s="104"/>
      <c r="F12" s="104"/>
    </row>
    <row r="13" spans="1:13" ht="31.5">
      <c r="A13" s="5" t="s">
        <v>49</v>
      </c>
      <c r="B13" s="6" t="s">
        <v>50</v>
      </c>
      <c r="C13" s="6" t="s">
        <v>51</v>
      </c>
      <c r="D13" s="6"/>
      <c r="E13" s="7"/>
      <c r="F13" s="8">
        <f>SUM(F14+F36+F41)</f>
        <v>1920.8</v>
      </c>
    </row>
    <row r="14" spans="1:13" ht="114" customHeight="1">
      <c r="A14" s="14" t="s">
        <v>52</v>
      </c>
      <c r="B14" s="9" t="s">
        <v>50</v>
      </c>
      <c r="C14" s="9" t="s">
        <v>53</v>
      </c>
      <c r="D14" s="9"/>
      <c r="E14" s="10"/>
      <c r="F14" s="11">
        <f>SUM(F15+F31)</f>
        <v>1695.8</v>
      </c>
    </row>
    <row r="15" spans="1:13" ht="47.25">
      <c r="A15" s="13" t="s">
        <v>54</v>
      </c>
      <c r="B15" s="9" t="s">
        <v>50</v>
      </c>
      <c r="C15" s="9" t="s">
        <v>53</v>
      </c>
      <c r="D15" s="12" t="s">
        <v>55</v>
      </c>
      <c r="E15" s="10"/>
      <c r="F15" s="11">
        <f>SUM(F16)</f>
        <v>1695.6</v>
      </c>
    </row>
    <row r="16" spans="1:13" ht="47.25">
      <c r="A16" s="14" t="s">
        <v>56</v>
      </c>
      <c r="B16" s="9" t="s">
        <v>50</v>
      </c>
      <c r="C16" s="9" t="s">
        <v>53</v>
      </c>
      <c r="D16" s="12" t="s">
        <v>57</v>
      </c>
      <c r="E16" s="10"/>
      <c r="F16" s="11">
        <f>SUM(F17+F20+F27)</f>
        <v>1695.6</v>
      </c>
    </row>
    <row r="17" spans="1:6" ht="47.25">
      <c r="A17" s="14" t="s">
        <v>58</v>
      </c>
      <c r="B17" s="9" t="s">
        <v>50</v>
      </c>
      <c r="C17" s="9" t="s">
        <v>53</v>
      </c>
      <c r="D17" s="12" t="s">
        <v>59</v>
      </c>
      <c r="E17" s="10"/>
      <c r="F17" s="11">
        <v>650.5</v>
      </c>
    </row>
    <row r="18" spans="1:6" ht="189">
      <c r="A18" s="13" t="s">
        <v>60</v>
      </c>
      <c r="B18" s="9" t="s">
        <v>50</v>
      </c>
      <c r="C18" s="9" t="s">
        <v>53</v>
      </c>
      <c r="D18" s="12" t="s">
        <v>59</v>
      </c>
      <c r="E18" s="10" t="s">
        <v>61</v>
      </c>
      <c r="F18" s="11">
        <v>650.5</v>
      </c>
    </row>
    <row r="19" spans="1:6" ht="78.75">
      <c r="A19" s="13" t="s">
        <v>62</v>
      </c>
      <c r="B19" s="9" t="s">
        <v>50</v>
      </c>
      <c r="C19" s="9" t="s">
        <v>53</v>
      </c>
      <c r="D19" s="12" t="s">
        <v>59</v>
      </c>
      <c r="E19" s="10" t="s">
        <v>63</v>
      </c>
      <c r="F19" s="11">
        <v>650.5</v>
      </c>
    </row>
    <row r="20" spans="1:6" ht="47.25">
      <c r="A20" s="14" t="s">
        <v>64</v>
      </c>
      <c r="B20" s="9" t="s">
        <v>50</v>
      </c>
      <c r="C20" s="9" t="s">
        <v>53</v>
      </c>
      <c r="D20" s="12" t="s">
        <v>65</v>
      </c>
      <c r="E20" s="10"/>
      <c r="F20" s="11">
        <f>SUM(F21+F23+F25)</f>
        <v>1038.8</v>
      </c>
    </row>
    <row r="21" spans="1:6" ht="189">
      <c r="A21" s="13" t="s">
        <v>60</v>
      </c>
      <c r="B21" s="9" t="s">
        <v>50</v>
      </c>
      <c r="C21" s="9" t="s">
        <v>53</v>
      </c>
      <c r="D21" s="12" t="s">
        <v>65</v>
      </c>
      <c r="E21" s="10" t="s">
        <v>61</v>
      </c>
      <c r="F21" s="11">
        <v>761.4</v>
      </c>
    </row>
    <row r="22" spans="1:6" ht="78.75">
      <c r="A22" s="13" t="s">
        <v>62</v>
      </c>
      <c r="B22" s="9" t="s">
        <v>50</v>
      </c>
      <c r="C22" s="9" t="s">
        <v>53</v>
      </c>
      <c r="D22" s="12" t="s">
        <v>65</v>
      </c>
      <c r="E22" s="10" t="s">
        <v>63</v>
      </c>
      <c r="F22" s="11">
        <v>761.4</v>
      </c>
    </row>
    <row r="23" spans="1:6" ht="63">
      <c r="A23" s="14" t="s">
        <v>66</v>
      </c>
      <c r="B23" s="9" t="s">
        <v>50</v>
      </c>
      <c r="C23" s="9" t="s">
        <v>53</v>
      </c>
      <c r="D23" s="12" t="s">
        <v>65</v>
      </c>
      <c r="E23" s="10" t="s">
        <v>67</v>
      </c>
      <c r="F23" s="11">
        <v>277.3</v>
      </c>
    </row>
    <row r="24" spans="1:6" ht="78.75">
      <c r="A24" s="14" t="s">
        <v>68</v>
      </c>
      <c r="B24" s="9" t="s">
        <v>50</v>
      </c>
      <c r="C24" s="9" t="s">
        <v>53</v>
      </c>
      <c r="D24" s="12" t="s">
        <v>65</v>
      </c>
      <c r="E24" s="10" t="s">
        <v>69</v>
      </c>
      <c r="F24" s="11">
        <v>277.3</v>
      </c>
    </row>
    <row r="25" spans="1:6" ht="31.5">
      <c r="A25" s="13" t="s">
        <v>70</v>
      </c>
      <c r="B25" s="9" t="s">
        <v>50</v>
      </c>
      <c r="C25" s="9" t="s">
        <v>53</v>
      </c>
      <c r="D25" s="12" t="s">
        <v>65</v>
      </c>
      <c r="E25" s="10" t="s">
        <v>71</v>
      </c>
      <c r="F25" s="11">
        <v>0.1</v>
      </c>
    </row>
    <row r="26" spans="1:6" ht="47.25">
      <c r="A26" s="14" t="s">
        <v>72</v>
      </c>
      <c r="B26" s="9" t="s">
        <v>50</v>
      </c>
      <c r="C26" s="9" t="s">
        <v>53</v>
      </c>
      <c r="D26" s="12" t="s">
        <v>65</v>
      </c>
      <c r="E26" s="10" t="s">
        <v>73</v>
      </c>
      <c r="F26" s="11">
        <v>0.1</v>
      </c>
    </row>
    <row r="27" spans="1:6" ht="47.25">
      <c r="A27" s="14" t="s">
        <v>74</v>
      </c>
      <c r="B27" s="9" t="s">
        <v>50</v>
      </c>
      <c r="C27" s="9" t="s">
        <v>53</v>
      </c>
      <c r="D27" s="12" t="s">
        <v>75</v>
      </c>
      <c r="E27" s="10"/>
      <c r="F27" s="11">
        <v>6.3</v>
      </c>
    </row>
    <row r="28" spans="1:6" ht="78.75">
      <c r="A28" s="14" t="s">
        <v>76</v>
      </c>
      <c r="B28" s="9" t="s">
        <v>50</v>
      </c>
      <c r="C28" s="9" t="s">
        <v>53</v>
      </c>
      <c r="D28" s="12" t="s">
        <v>77</v>
      </c>
      <c r="E28" s="10"/>
      <c r="F28" s="11">
        <v>6.3</v>
      </c>
    </row>
    <row r="29" spans="1:6" ht="31.5">
      <c r="A29" s="13" t="s">
        <v>70</v>
      </c>
      <c r="B29" s="9" t="s">
        <v>50</v>
      </c>
      <c r="C29" s="9" t="s">
        <v>53</v>
      </c>
      <c r="D29" s="12" t="s">
        <v>77</v>
      </c>
      <c r="E29" s="10" t="s">
        <v>71</v>
      </c>
      <c r="F29" s="11">
        <v>6.3</v>
      </c>
    </row>
    <row r="30" spans="1:6" ht="31.5">
      <c r="A30" s="13" t="s">
        <v>78</v>
      </c>
      <c r="B30" s="9" t="s">
        <v>50</v>
      </c>
      <c r="C30" s="9" t="s">
        <v>53</v>
      </c>
      <c r="D30" s="12" t="s">
        <v>77</v>
      </c>
      <c r="E30" s="10" t="s">
        <v>73</v>
      </c>
      <c r="F30" s="11">
        <v>6.3</v>
      </c>
    </row>
    <row r="31" spans="1:6" ht="31.5">
      <c r="A31" s="13" t="s">
        <v>79</v>
      </c>
      <c r="B31" s="9" t="s">
        <v>50</v>
      </c>
      <c r="C31" s="9" t="s">
        <v>53</v>
      </c>
      <c r="D31" s="12" t="s">
        <v>80</v>
      </c>
      <c r="E31" s="10"/>
      <c r="F31" s="11">
        <v>0.2</v>
      </c>
    </row>
    <row r="32" spans="1:6" ht="47.25">
      <c r="A32" s="13" t="s">
        <v>81</v>
      </c>
      <c r="B32" s="9" t="s">
        <v>50</v>
      </c>
      <c r="C32" s="9" t="s">
        <v>53</v>
      </c>
      <c r="D32" s="12" t="s">
        <v>82</v>
      </c>
      <c r="E32" s="10"/>
      <c r="F32" s="11">
        <v>0.2</v>
      </c>
    </row>
    <row r="33" spans="1:6" ht="47.25">
      <c r="A33" s="13" t="s">
        <v>81</v>
      </c>
      <c r="B33" s="9" t="s">
        <v>50</v>
      </c>
      <c r="C33" s="9" t="s">
        <v>53</v>
      </c>
      <c r="D33" s="12" t="s">
        <v>83</v>
      </c>
      <c r="E33" s="10"/>
      <c r="F33" s="11">
        <v>0.2</v>
      </c>
    </row>
    <row r="34" spans="1:6" ht="31.5">
      <c r="A34" s="13" t="s">
        <v>70</v>
      </c>
      <c r="B34" s="9" t="s">
        <v>50</v>
      </c>
      <c r="C34" s="9" t="s">
        <v>53</v>
      </c>
      <c r="D34" s="12" t="s">
        <v>83</v>
      </c>
      <c r="E34" s="10" t="s">
        <v>71</v>
      </c>
      <c r="F34" s="11">
        <v>0.2</v>
      </c>
    </row>
    <row r="35" spans="1:6" ht="31.5">
      <c r="A35" s="13" t="s">
        <v>78</v>
      </c>
      <c r="B35" s="9" t="s">
        <v>50</v>
      </c>
      <c r="C35" s="9" t="s">
        <v>53</v>
      </c>
      <c r="D35" s="12" t="s">
        <v>83</v>
      </c>
      <c r="E35" s="10" t="s">
        <v>73</v>
      </c>
      <c r="F35" s="11">
        <v>0.2</v>
      </c>
    </row>
    <row r="36" spans="1:6" ht="110.25">
      <c r="A36" s="14" t="s">
        <v>84</v>
      </c>
      <c r="B36" s="9" t="s">
        <v>50</v>
      </c>
      <c r="C36" s="9" t="s">
        <v>85</v>
      </c>
      <c r="D36" s="12"/>
      <c r="E36" s="10"/>
      <c r="F36" s="15">
        <v>60</v>
      </c>
    </row>
    <row r="37" spans="1:6" ht="63">
      <c r="A37" s="14" t="s">
        <v>86</v>
      </c>
      <c r="B37" s="9" t="s">
        <v>50</v>
      </c>
      <c r="C37" s="9" t="s">
        <v>85</v>
      </c>
      <c r="D37" s="12" t="s">
        <v>87</v>
      </c>
      <c r="E37" s="10"/>
      <c r="F37" s="15">
        <v>60</v>
      </c>
    </row>
    <row r="38" spans="1:6" ht="173.25">
      <c r="A38" s="14" t="s">
        <v>88</v>
      </c>
      <c r="B38" s="9" t="s">
        <v>50</v>
      </c>
      <c r="C38" s="9" t="s">
        <v>85</v>
      </c>
      <c r="D38" s="12" t="s">
        <v>89</v>
      </c>
      <c r="E38" s="10"/>
      <c r="F38" s="15">
        <v>60</v>
      </c>
    </row>
    <row r="39" spans="1:6" ht="173.25">
      <c r="A39" s="14" t="s">
        <v>90</v>
      </c>
      <c r="B39" s="16" t="s">
        <v>50</v>
      </c>
      <c r="C39" s="16" t="s">
        <v>85</v>
      </c>
      <c r="D39" s="12" t="s">
        <v>91</v>
      </c>
      <c r="E39" s="17">
        <v>500</v>
      </c>
      <c r="F39" s="15">
        <v>60</v>
      </c>
    </row>
    <row r="40" spans="1:6" ht="31.5">
      <c r="A40" s="55" t="s">
        <v>92</v>
      </c>
      <c r="B40" s="16" t="s">
        <v>50</v>
      </c>
      <c r="C40" s="16" t="s">
        <v>85</v>
      </c>
      <c r="D40" s="12" t="s">
        <v>91</v>
      </c>
      <c r="E40" s="17">
        <v>540</v>
      </c>
      <c r="F40" s="15">
        <v>60</v>
      </c>
    </row>
    <row r="41" spans="1:6" ht="47.25">
      <c r="A41" s="14" t="s">
        <v>93</v>
      </c>
      <c r="B41" s="9" t="s">
        <v>50</v>
      </c>
      <c r="C41" s="9" t="s">
        <v>94</v>
      </c>
      <c r="D41" s="12"/>
      <c r="E41" s="10"/>
      <c r="F41" s="15">
        <f>SUM(F44+F48)</f>
        <v>165</v>
      </c>
    </row>
    <row r="42" spans="1:6" ht="63">
      <c r="A42" s="13" t="s">
        <v>95</v>
      </c>
      <c r="B42" s="9" t="s">
        <v>50</v>
      </c>
      <c r="C42" s="9" t="s">
        <v>94</v>
      </c>
      <c r="D42" s="12" t="s">
        <v>96</v>
      </c>
      <c r="E42" s="10"/>
      <c r="F42" s="15">
        <v>1</v>
      </c>
    </row>
    <row r="43" spans="1:6" ht="78.75">
      <c r="A43" s="14" t="s">
        <v>97</v>
      </c>
      <c r="B43" s="9" t="s">
        <v>50</v>
      </c>
      <c r="C43" s="9" t="s">
        <v>94</v>
      </c>
      <c r="D43" s="12" t="s">
        <v>98</v>
      </c>
      <c r="E43" s="10"/>
      <c r="F43" s="15">
        <v>1</v>
      </c>
    </row>
    <row r="44" spans="1:6" ht="15.75">
      <c r="A44" s="14" t="s">
        <v>99</v>
      </c>
      <c r="B44" s="9" t="s">
        <v>50</v>
      </c>
      <c r="C44" s="9" t="s">
        <v>94</v>
      </c>
      <c r="D44" s="12" t="s">
        <v>100</v>
      </c>
      <c r="E44" s="10"/>
      <c r="F44" s="15">
        <v>1</v>
      </c>
    </row>
    <row r="45" spans="1:6" ht="31.5">
      <c r="A45" s="13" t="s">
        <v>70</v>
      </c>
      <c r="B45" s="9" t="s">
        <v>50</v>
      </c>
      <c r="C45" s="9" t="s">
        <v>94</v>
      </c>
      <c r="D45" s="12" t="s">
        <v>100</v>
      </c>
      <c r="E45" s="10" t="s">
        <v>71</v>
      </c>
      <c r="F45" s="15">
        <v>1</v>
      </c>
    </row>
    <row r="46" spans="1:6" ht="31.5">
      <c r="A46" s="13" t="s">
        <v>78</v>
      </c>
      <c r="B46" s="18" t="s">
        <v>50</v>
      </c>
      <c r="C46" s="18" t="s">
        <v>94</v>
      </c>
      <c r="D46" s="12" t="s">
        <v>100</v>
      </c>
      <c r="E46" s="19" t="s">
        <v>73</v>
      </c>
      <c r="F46" s="15">
        <v>1</v>
      </c>
    </row>
    <row r="47" spans="1:6" ht="63">
      <c r="A47" s="14" t="s">
        <v>86</v>
      </c>
      <c r="B47" s="9" t="s">
        <v>50</v>
      </c>
      <c r="C47" s="9" t="s">
        <v>94</v>
      </c>
      <c r="D47" s="12" t="s">
        <v>87</v>
      </c>
      <c r="E47" s="10"/>
      <c r="F47" s="15">
        <v>164</v>
      </c>
    </row>
    <row r="48" spans="1:6" ht="173.25">
      <c r="A48" s="14" t="s">
        <v>88</v>
      </c>
      <c r="B48" s="9" t="s">
        <v>50</v>
      </c>
      <c r="C48" s="12" t="s">
        <v>94</v>
      </c>
      <c r="D48" s="12" t="s">
        <v>89</v>
      </c>
      <c r="E48" s="10"/>
      <c r="F48" s="15">
        <v>164</v>
      </c>
    </row>
    <row r="49" spans="1:6" ht="173.25">
      <c r="A49" s="20" t="s">
        <v>101</v>
      </c>
      <c r="B49" s="16" t="s">
        <v>50</v>
      </c>
      <c r="C49" s="16" t="s">
        <v>94</v>
      </c>
      <c r="D49" s="21">
        <v>2000006020</v>
      </c>
      <c r="E49" s="22" t="s">
        <v>102</v>
      </c>
      <c r="F49" s="15">
        <v>164</v>
      </c>
    </row>
    <row r="50" spans="1:6" ht="31.5">
      <c r="A50" s="14" t="s">
        <v>92</v>
      </c>
      <c r="B50" s="16" t="s">
        <v>50</v>
      </c>
      <c r="C50" s="16" t="s">
        <v>94</v>
      </c>
      <c r="D50" s="21">
        <v>2000006020</v>
      </c>
      <c r="E50" s="17">
        <v>540</v>
      </c>
      <c r="F50" s="15">
        <v>164</v>
      </c>
    </row>
    <row r="51" spans="1:6" ht="15.75">
      <c r="A51" s="56" t="s">
        <v>103</v>
      </c>
      <c r="B51" s="23" t="s">
        <v>104</v>
      </c>
      <c r="C51" s="23" t="s">
        <v>51</v>
      </c>
      <c r="D51" s="24"/>
      <c r="E51" s="25"/>
      <c r="F51" s="26">
        <f>SUM(F55+F57)</f>
        <v>67.7</v>
      </c>
    </row>
    <row r="52" spans="1:6" ht="47.25">
      <c r="A52" s="57" t="s">
        <v>105</v>
      </c>
      <c r="B52" s="16" t="s">
        <v>104</v>
      </c>
      <c r="C52" s="16" t="s">
        <v>106</v>
      </c>
      <c r="D52" s="21"/>
      <c r="E52" s="22"/>
      <c r="F52" s="15">
        <f t="shared" ref="F52" si="0">SUM(F56+F58)</f>
        <v>67.7</v>
      </c>
    </row>
    <row r="53" spans="1:6" ht="78.75">
      <c r="A53" s="57" t="s">
        <v>107</v>
      </c>
      <c r="B53" s="16" t="s">
        <v>104</v>
      </c>
      <c r="C53" s="16" t="s">
        <v>106</v>
      </c>
      <c r="D53" s="21">
        <v>2000050000</v>
      </c>
      <c r="E53" s="22"/>
      <c r="F53" s="15">
        <v>67.7</v>
      </c>
    </row>
    <row r="54" spans="1:6" ht="78.75">
      <c r="A54" s="58" t="s">
        <v>108</v>
      </c>
      <c r="B54" s="16" t="s">
        <v>104</v>
      </c>
      <c r="C54" s="16" t="s">
        <v>106</v>
      </c>
      <c r="D54" s="21">
        <v>2000051180</v>
      </c>
      <c r="E54" s="22"/>
      <c r="F54" s="15">
        <v>67.7</v>
      </c>
    </row>
    <row r="55" spans="1:6" ht="189">
      <c r="A55" s="13" t="s">
        <v>60</v>
      </c>
      <c r="B55" s="16" t="s">
        <v>104</v>
      </c>
      <c r="C55" s="16" t="s">
        <v>106</v>
      </c>
      <c r="D55" s="21">
        <v>2000051180</v>
      </c>
      <c r="E55" s="10" t="s">
        <v>61</v>
      </c>
      <c r="F55" s="15">
        <v>58.2</v>
      </c>
    </row>
    <row r="56" spans="1:6" ht="78.75">
      <c r="A56" s="13" t="s">
        <v>62</v>
      </c>
      <c r="B56" s="16" t="s">
        <v>104</v>
      </c>
      <c r="C56" s="16" t="s">
        <v>106</v>
      </c>
      <c r="D56" s="21">
        <v>2000051180</v>
      </c>
      <c r="E56" s="10" t="s">
        <v>63</v>
      </c>
      <c r="F56" s="15">
        <v>58.2</v>
      </c>
    </row>
    <row r="57" spans="1:6" ht="63">
      <c r="A57" s="14" t="s">
        <v>66</v>
      </c>
      <c r="B57" s="16" t="s">
        <v>104</v>
      </c>
      <c r="C57" s="16" t="s">
        <v>106</v>
      </c>
      <c r="D57" s="21">
        <v>2000051180</v>
      </c>
      <c r="E57" s="10" t="s">
        <v>67</v>
      </c>
      <c r="F57" s="15">
        <v>9.5</v>
      </c>
    </row>
    <row r="58" spans="1:6" ht="78.75">
      <c r="A58" s="14" t="s">
        <v>68</v>
      </c>
      <c r="B58" s="16" t="s">
        <v>104</v>
      </c>
      <c r="C58" s="16" t="s">
        <v>106</v>
      </c>
      <c r="D58" s="21">
        <v>2000051180</v>
      </c>
      <c r="E58" s="10" t="s">
        <v>69</v>
      </c>
      <c r="F58" s="15">
        <v>9.5</v>
      </c>
    </row>
    <row r="59" spans="1:6" ht="31.5">
      <c r="A59" s="27" t="s">
        <v>109</v>
      </c>
      <c r="B59" s="28" t="s">
        <v>53</v>
      </c>
      <c r="C59" s="29" t="s">
        <v>51</v>
      </c>
      <c r="D59" s="30"/>
      <c r="E59" s="31"/>
      <c r="F59" s="32">
        <v>55</v>
      </c>
    </row>
    <row r="60" spans="1:6" ht="31.5">
      <c r="A60" s="38" t="s">
        <v>110</v>
      </c>
      <c r="B60" s="33" t="s">
        <v>53</v>
      </c>
      <c r="C60" s="34" t="s">
        <v>111</v>
      </c>
      <c r="D60" s="35"/>
      <c r="E60" s="36"/>
      <c r="F60" s="37">
        <v>55</v>
      </c>
    </row>
    <row r="61" spans="1:6" ht="47.25">
      <c r="A61" s="38" t="s">
        <v>112</v>
      </c>
      <c r="B61" s="33" t="s">
        <v>53</v>
      </c>
      <c r="C61" s="34" t="s">
        <v>111</v>
      </c>
      <c r="D61" s="35">
        <v>2700000000</v>
      </c>
      <c r="E61" s="36"/>
      <c r="F61" s="37">
        <v>55</v>
      </c>
    </row>
    <row r="62" spans="1:6" ht="283.5">
      <c r="A62" s="14" t="s">
        <v>113</v>
      </c>
      <c r="B62" s="33" t="s">
        <v>53</v>
      </c>
      <c r="C62" s="34" t="s">
        <v>111</v>
      </c>
      <c r="D62" s="35">
        <v>2700008200</v>
      </c>
      <c r="E62" s="36"/>
      <c r="F62" s="37">
        <v>55</v>
      </c>
    </row>
    <row r="63" spans="1:6" ht="63">
      <c r="A63" s="38" t="s">
        <v>114</v>
      </c>
      <c r="B63" s="33" t="s">
        <v>53</v>
      </c>
      <c r="C63" s="34" t="s">
        <v>111</v>
      </c>
      <c r="D63" s="35">
        <v>2700008200</v>
      </c>
      <c r="E63" s="39">
        <v>200</v>
      </c>
      <c r="F63" s="37">
        <v>55</v>
      </c>
    </row>
    <row r="64" spans="1:6" ht="78.75">
      <c r="A64" s="38" t="s">
        <v>115</v>
      </c>
      <c r="B64" s="33" t="s">
        <v>53</v>
      </c>
      <c r="C64" s="34" t="s">
        <v>111</v>
      </c>
      <c r="D64" s="35">
        <v>2700008200</v>
      </c>
      <c r="E64" s="39">
        <v>240</v>
      </c>
      <c r="F64" s="37">
        <v>55</v>
      </c>
    </row>
    <row r="65" spans="1:6" ht="47.25">
      <c r="A65" s="59" t="s">
        <v>116</v>
      </c>
      <c r="B65" s="40" t="s">
        <v>117</v>
      </c>
      <c r="C65" s="40" t="s">
        <v>51</v>
      </c>
      <c r="D65" s="41"/>
      <c r="E65" s="42"/>
      <c r="F65" s="26">
        <f>SUM(F69)</f>
        <v>15</v>
      </c>
    </row>
    <row r="66" spans="1:6" ht="15.75">
      <c r="A66" s="14" t="s">
        <v>118</v>
      </c>
      <c r="B66" s="9" t="s">
        <v>117</v>
      </c>
      <c r="C66" s="9" t="s">
        <v>106</v>
      </c>
      <c r="D66" s="12"/>
      <c r="E66" s="10"/>
      <c r="F66" s="15">
        <f>SUM(F67)</f>
        <v>15</v>
      </c>
    </row>
    <row r="67" spans="1:6" ht="63">
      <c r="A67" s="14" t="s">
        <v>119</v>
      </c>
      <c r="B67" s="9" t="s">
        <v>117</v>
      </c>
      <c r="C67" s="9" t="s">
        <v>106</v>
      </c>
      <c r="D67" s="12" t="s">
        <v>120</v>
      </c>
      <c r="E67" s="10"/>
      <c r="F67" s="15">
        <v>15</v>
      </c>
    </row>
    <row r="68" spans="1:6" ht="94.5">
      <c r="A68" s="14" t="s">
        <v>121</v>
      </c>
      <c r="B68" s="9" t="s">
        <v>117</v>
      </c>
      <c r="C68" s="9" t="s">
        <v>106</v>
      </c>
      <c r="D68" s="12" t="s">
        <v>122</v>
      </c>
      <c r="E68" s="10"/>
      <c r="F68" s="15">
        <v>15</v>
      </c>
    </row>
    <row r="69" spans="1:6" ht="126">
      <c r="A69" s="14" t="s">
        <v>123</v>
      </c>
      <c r="B69" s="9" t="s">
        <v>117</v>
      </c>
      <c r="C69" s="9" t="s">
        <v>106</v>
      </c>
      <c r="D69" s="12" t="s">
        <v>124</v>
      </c>
      <c r="E69" s="10"/>
      <c r="F69" s="15">
        <v>15</v>
      </c>
    </row>
    <row r="70" spans="1:6" ht="63">
      <c r="A70" s="14" t="s">
        <v>66</v>
      </c>
      <c r="B70" s="9" t="s">
        <v>117</v>
      </c>
      <c r="C70" s="9" t="s">
        <v>106</v>
      </c>
      <c r="D70" s="12" t="s">
        <v>124</v>
      </c>
      <c r="E70" s="10" t="s">
        <v>67</v>
      </c>
      <c r="F70" s="15">
        <v>15</v>
      </c>
    </row>
    <row r="71" spans="1:6" ht="78.75">
      <c r="A71" s="14" t="s">
        <v>68</v>
      </c>
      <c r="B71" s="9" t="s">
        <v>117</v>
      </c>
      <c r="C71" s="9" t="s">
        <v>106</v>
      </c>
      <c r="D71" s="12" t="s">
        <v>124</v>
      </c>
      <c r="E71" s="10" t="s">
        <v>69</v>
      </c>
      <c r="F71" s="15">
        <v>15</v>
      </c>
    </row>
    <row r="72" spans="1:6" ht="31.5">
      <c r="A72" s="43" t="s">
        <v>125</v>
      </c>
      <c r="B72" s="44" t="s">
        <v>126</v>
      </c>
      <c r="C72" s="44" t="s">
        <v>51</v>
      </c>
      <c r="D72" s="45"/>
      <c r="E72" s="46"/>
      <c r="F72" s="26">
        <v>83.4</v>
      </c>
    </row>
    <row r="73" spans="1:6" ht="15.75">
      <c r="A73" s="47" t="s">
        <v>127</v>
      </c>
      <c r="B73" s="48" t="s">
        <v>126</v>
      </c>
      <c r="C73" s="48" t="s">
        <v>50</v>
      </c>
      <c r="D73" s="34"/>
      <c r="E73" s="49"/>
      <c r="F73" s="15">
        <v>83.4</v>
      </c>
    </row>
    <row r="74" spans="1:6" ht="63">
      <c r="A74" s="52" t="s">
        <v>128</v>
      </c>
      <c r="B74" s="50" t="s">
        <v>126</v>
      </c>
      <c r="C74" s="50" t="s">
        <v>50</v>
      </c>
      <c r="D74" s="51" t="s">
        <v>87</v>
      </c>
      <c r="E74" s="22"/>
      <c r="F74" s="15">
        <v>83.4</v>
      </c>
    </row>
    <row r="75" spans="1:6" ht="157.5">
      <c r="A75" s="52" t="s">
        <v>129</v>
      </c>
      <c r="B75" s="9" t="s">
        <v>126</v>
      </c>
      <c r="C75" s="9" t="s">
        <v>50</v>
      </c>
      <c r="D75" s="51" t="s">
        <v>89</v>
      </c>
      <c r="E75" s="22"/>
      <c r="F75" s="15">
        <v>83.4</v>
      </c>
    </row>
    <row r="76" spans="1:6" ht="252">
      <c r="A76" s="52" t="s">
        <v>130</v>
      </c>
      <c r="B76" s="9" t="s">
        <v>126</v>
      </c>
      <c r="C76" s="9" t="s">
        <v>50</v>
      </c>
      <c r="D76" s="51" t="s">
        <v>131</v>
      </c>
      <c r="E76" s="10" t="s">
        <v>102</v>
      </c>
      <c r="F76" s="15">
        <v>83.4</v>
      </c>
    </row>
    <row r="77" spans="1:6" ht="31.5">
      <c r="A77" s="52" t="s">
        <v>92</v>
      </c>
      <c r="B77" s="9" t="s">
        <v>126</v>
      </c>
      <c r="C77" s="9" t="s">
        <v>50</v>
      </c>
      <c r="D77" s="51" t="s">
        <v>131</v>
      </c>
      <c r="E77" s="10" t="s">
        <v>132</v>
      </c>
      <c r="F77" s="15">
        <v>83.4</v>
      </c>
    </row>
    <row r="78" spans="1:6" ht="15.75">
      <c r="A78" s="5" t="s">
        <v>133</v>
      </c>
      <c r="B78" s="40" t="s">
        <v>134</v>
      </c>
      <c r="C78" s="40" t="s">
        <v>51</v>
      </c>
      <c r="D78" s="41"/>
      <c r="E78" s="42"/>
      <c r="F78" s="26">
        <v>28.7</v>
      </c>
    </row>
    <row r="79" spans="1:6" ht="31.5">
      <c r="A79" s="14" t="s">
        <v>135</v>
      </c>
      <c r="B79" s="9" t="s">
        <v>134</v>
      </c>
      <c r="C79" s="9" t="s">
        <v>50</v>
      </c>
      <c r="D79" s="12"/>
      <c r="E79" s="10"/>
      <c r="F79" s="15">
        <v>28.7</v>
      </c>
    </row>
    <row r="80" spans="1:6" ht="47.25">
      <c r="A80" s="14" t="s">
        <v>136</v>
      </c>
      <c r="B80" s="9" t="s">
        <v>134</v>
      </c>
      <c r="C80" s="9" t="s">
        <v>50</v>
      </c>
      <c r="D80" s="12" t="s">
        <v>137</v>
      </c>
      <c r="E80" s="10"/>
      <c r="F80" s="15">
        <v>28.7</v>
      </c>
    </row>
    <row r="81" spans="1:6" ht="47.25">
      <c r="A81" s="14" t="s">
        <v>138</v>
      </c>
      <c r="B81" s="9" t="s">
        <v>134</v>
      </c>
      <c r="C81" s="9" t="s">
        <v>50</v>
      </c>
      <c r="D81" s="12" t="s">
        <v>139</v>
      </c>
      <c r="E81" s="10"/>
      <c r="F81" s="15">
        <v>28.7</v>
      </c>
    </row>
    <row r="82" spans="1:6" ht="47.25">
      <c r="A82" s="13" t="s">
        <v>140</v>
      </c>
      <c r="B82" s="9" t="s">
        <v>134</v>
      </c>
      <c r="C82" s="9" t="s">
        <v>50</v>
      </c>
      <c r="D82" s="12" t="s">
        <v>139</v>
      </c>
      <c r="E82" s="10" t="s">
        <v>141</v>
      </c>
      <c r="F82" s="15">
        <v>28.7</v>
      </c>
    </row>
    <row r="83" spans="1:6" ht="63">
      <c r="A83" s="13" t="s">
        <v>142</v>
      </c>
      <c r="B83" s="9" t="s">
        <v>134</v>
      </c>
      <c r="C83" s="9" t="s">
        <v>50</v>
      </c>
      <c r="D83" s="12" t="s">
        <v>139</v>
      </c>
      <c r="E83" s="10" t="s">
        <v>143</v>
      </c>
      <c r="F83" s="15">
        <v>28.7</v>
      </c>
    </row>
    <row r="84" spans="1:6" ht="15.75">
      <c r="A84" s="5" t="s">
        <v>144</v>
      </c>
      <c r="B84" s="53"/>
      <c r="C84" s="53"/>
      <c r="D84" s="53"/>
      <c r="E84" s="53"/>
      <c r="F84" s="54">
        <f>SUM(F13+F51+F59+F65+F72+F78)</f>
        <v>2170.6</v>
      </c>
    </row>
  </sheetData>
  <mergeCells count="12">
    <mergeCell ref="C2:D2"/>
    <mergeCell ref="A10:A12"/>
    <mergeCell ref="B10:B12"/>
    <mergeCell ref="C10:C12"/>
    <mergeCell ref="I9:M9"/>
    <mergeCell ref="E9:G9"/>
    <mergeCell ref="E6:G6"/>
    <mergeCell ref="F10:F12"/>
    <mergeCell ref="A3:F3"/>
    <mergeCell ref="A8:D8"/>
    <mergeCell ref="D10:D12"/>
    <mergeCell ref="E10:E12"/>
  </mergeCells>
  <pageMargins left="0.7" right="0.7" top="0.75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2013-05-28T10:30:55Z</cp:lastPrinted>
  <dcterms:created xsi:type="dcterms:W3CDTF">2013-05-20T13:22:39Z</dcterms:created>
  <dcterms:modified xsi:type="dcterms:W3CDTF">2018-05-11T08:59:52Z</dcterms:modified>
</cp:coreProperties>
</file>