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Лист1!$A$1:$I$168</definedName>
  </definedNames>
  <calcPr calcId="124519"/>
</workbook>
</file>

<file path=xl/calcChain.xml><?xml version="1.0" encoding="utf-8"?>
<calcChain xmlns="http://schemas.openxmlformats.org/spreadsheetml/2006/main">
  <c r="G74" i="1"/>
  <c r="G102"/>
  <c r="G101" s="1"/>
  <c r="G100" s="1"/>
  <c r="G99" s="1"/>
  <c r="G98" s="1"/>
  <c r="G97" s="1"/>
  <c r="H64"/>
  <c r="H63" s="1"/>
  <c r="H62" s="1"/>
  <c r="H61" s="1"/>
  <c r="H55" s="1"/>
  <c r="I84"/>
  <c r="I108"/>
  <c r="H108"/>
  <c r="G72"/>
  <c r="G71" s="1"/>
  <c r="G70" s="1"/>
  <c r="G69" s="1"/>
  <c r="G68" s="1"/>
  <c r="G67" s="1"/>
  <c r="G66" s="1"/>
  <c r="G143"/>
  <c r="G142" s="1"/>
  <c r="G141" s="1"/>
  <c r="G140" s="1"/>
  <c r="G139" s="1"/>
  <c r="G138" s="1"/>
  <c r="G137" s="1"/>
  <c r="G116" l="1"/>
  <c r="G115" s="1"/>
  <c r="G117"/>
  <c r="G91"/>
  <c r="G90" s="1"/>
  <c r="G64"/>
  <c r="G63" s="1"/>
  <c r="G62" s="1"/>
  <c r="G61" s="1"/>
  <c r="G55" s="1"/>
  <c r="G59"/>
  <c r="G58" s="1"/>
  <c r="G57" s="1"/>
  <c r="G56" s="1"/>
  <c r="I49" l="1"/>
  <c r="I48" s="1"/>
  <c r="H49"/>
  <c r="H48" s="1"/>
  <c r="G49"/>
  <c r="G48" s="1"/>
  <c r="I135"/>
  <c r="I134" s="1"/>
  <c r="I133" s="1"/>
  <c r="I132" s="1"/>
  <c r="I131" s="1"/>
  <c r="H135"/>
  <c r="H134" s="1"/>
  <c r="H133" s="1"/>
  <c r="H132" s="1"/>
  <c r="H131" s="1"/>
  <c r="G135"/>
  <c r="G134" s="1"/>
  <c r="G133" s="1"/>
  <c r="G132" s="1"/>
  <c r="G131" s="1"/>
  <c r="G129"/>
  <c r="G128" s="1"/>
  <c r="G127" s="1"/>
  <c r="G125"/>
  <c r="G124" s="1"/>
  <c r="G123" s="1"/>
  <c r="G121"/>
  <c r="G120" s="1"/>
  <c r="G119" s="1"/>
  <c r="I111"/>
  <c r="I110" s="1"/>
  <c r="H111"/>
  <c r="H110" s="1"/>
  <c r="G111"/>
  <c r="G110" s="1"/>
  <c r="I107"/>
  <c r="I106" s="1"/>
  <c r="H107"/>
  <c r="H106" s="1"/>
  <c r="G108"/>
  <c r="G107" s="1"/>
  <c r="I95"/>
  <c r="I94" s="1"/>
  <c r="I93" s="1"/>
  <c r="H95"/>
  <c r="H94" s="1"/>
  <c r="H93" s="1"/>
  <c r="G95"/>
  <c r="G94" s="1"/>
  <c r="G93" s="1"/>
  <c r="G88"/>
  <c r="G87" s="1"/>
  <c r="G86" s="1"/>
  <c r="I83"/>
  <c r="I82" s="1"/>
  <c r="H84"/>
  <c r="H83" s="1"/>
  <c r="H82" s="1"/>
  <c r="G84"/>
  <c r="G83" s="1"/>
  <c r="G82" s="1"/>
  <c r="G80"/>
  <c r="G79" s="1"/>
  <c r="G78" s="1"/>
  <c r="I32"/>
  <c r="I31" s="1"/>
  <c r="I30" s="1"/>
  <c r="H32"/>
  <c r="H31" s="1"/>
  <c r="H30" s="1"/>
  <c r="G32"/>
  <c r="G31" s="1"/>
  <c r="G30" s="1"/>
  <c r="I28"/>
  <c r="H28"/>
  <c r="G28"/>
  <c r="I26"/>
  <c r="H26"/>
  <c r="G26"/>
  <c r="I20"/>
  <c r="I19" s="1"/>
  <c r="I18" s="1"/>
  <c r="I17" s="1"/>
  <c r="I16" s="1"/>
  <c r="H20"/>
  <c r="H19" s="1"/>
  <c r="H18" s="1"/>
  <c r="H17" s="1"/>
  <c r="H16" s="1"/>
  <c r="G20"/>
  <c r="G19" s="1"/>
  <c r="G18" s="1"/>
  <c r="G17" s="1"/>
  <c r="G16" s="1"/>
  <c r="I47" l="1"/>
  <c r="I46" s="1"/>
  <c r="I45"/>
  <c r="H47"/>
  <c r="H46" s="1"/>
  <c r="H45"/>
  <c r="G47"/>
  <c r="G46" s="1"/>
  <c r="G45"/>
  <c r="I25"/>
  <c r="H25"/>
  <c r="G25"/>
  <c r="I77"/>
  <c r="I76" s="1"/>
  <c r="I75" s="1"/>
  <c r="I74" s="1"/>
  <c r="H77"/>
  <c r="H76" s="1"/>
  <c r="H75" s="1"/>
  <c r="H74" s="1"/>
  <c r="G77"/>
  <c r="G76" s="1"/>
  <c r="G75" s="1"/>
  <c r="G114"/>
  <c r="H104" l="1"/>
  <c r="I104"/>
  <c r="G106" l="1"/>
  <c r="G104"/>
  <c r="G113" l="1"/>
  <c r="H105"/>
  <c r="I105"/>
  <c r="H24"/>
  <c r="H23" s="1"/>
  <c r="H22" s="1"/>
  <c r="I24"/>
  <c r="I23" s="1"/>
  <c r="I22" s="1"/>
  <c r="I15" s="1"/>
  <c r="I145" s="1"/>
  <c r="G105"/>
  <c r="G24"/>
  <c r="G23" s="1"/>
  <c r="G22" s="1"/>
  <c r="G15" l="1"/>
  <c r="G145" s="1"/>
  <c r="H15"/>
  <c r="H145" s="1"/>
  <c r="I14" l="1"/>
  <c r="H14"/>
  <c r="G14"/>
</calcChain>
</file>

<file path=xl/sharedStrings.xml><?xml version="1.0" encoding="utf-8"?>
<sst xmlns="http://schemas.openxmlformats.org/spreadsheetml/2006/main" count="557" uniqueCount="164">
  <si>
    <t xml:space="preserve"> Код</t>
  </si>
  <si>
    <t>Подраздел</t>
  </si>
  <si>
    <t xml:space="preserve"> Вид расходов</t>
  </si>
  <si>
    <t xml:space="preserve"> ИТОГО РАСХОДОВ</t>
  </si>
  <si>
    <t>240</t>
  </si>
  <si>
    <t>02</t>
  </si>
  <si>
    <t>11</t>
  </si>
  <si>
    <t>200</t>
  </si>
  <si>
    <t>00</t>
  </si>
  <si>
    <t>310</t>
  </si>
  <si>
    <t>01</t>
  </si>
  <si>
    <t>10</t>
  </si>
  <si>
    <t>Публичные нормативные социальные выплаты гражданам</t>
  </si>
  <si>
    <t>300</t>
  </si>
  <si>
    <t>Социальное обеспечение и иные выплаты населению</t>
  </si>
  <si>
    <t>Пенсионное обеспечение</t>
  </si>
  <si>
    <t>Социальная политика</t>
  </si>
  <si>
    <t>Иные закупки товаров,работ и услуг для обеспечения государственных (муниципальных) нужд</t>
  </si>
  <si>
    <t>Закупка товаров,работ и услуг для государственных (муниципальных) нужд</t>
  </si>
  <si>
    <t>03</t>
  </si>
  <si>
    <t>05</t>
  </si>
  <si>
    <t>Благоустройство</t>
  </si>
  <si>
    <t>Жилищно-коммунальное хозяйство</t>
  </si>
  <si>
    <t>04</t>
  </si>
  <si>
    <t>13</t>
  </si>
  <si>
    <t>Другие общегосударственные вопросы</t>
  </si>
  <si>
    <t>870</t>
  </si>
  <si>
    <t>Резервные средства</t>
  </si>
  <si>
    <t>800</t>
  </si>
  <si>
    <t>Иные бюджетные ассигнования</t>
  </si>
  <si>
    <t>Средства резервного фонда местных администраций</t>
  </si>
  <si>
    <t>Резервные фонды</t>
  </si>
  <si>
    <t>Расходы на обеспечение функций центрального аппарата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</si>
  <si>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</si>
  <si>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Общегосударственные вопросы</t>
  </si>
  <si>
    <t>Раздел</t>
  </si>
  <si>
    <t xml:space="preserve"> Целевая статья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</si>
  <si>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</si>
  <si>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</si>
  <si>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</si>
  <si>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</si>
  <si>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Выполнение функций органами местного самоуправления</t>
  </si>
  <si>
    <t>Уплата налога на имущество организаций и транспортного налога</t>
  </si>
  <si>
    <t>Уплата налогов, сборов и иных платежей</t>
  </si>
  <si>
    <t>850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</si>
  <si>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</si>
  <si>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</si>
  <si>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Иные межбюджетные трансферты</t>
  </si>
  <si>
    <t>Реализация государственных функций, связанных с общегосударственным управлением</t>
  </si>
  <si>
    <t>Плановой период</t>
  </si>
  <si>
    <t xml:space="preserve">Администрация Галаховского муниципального образования </t>
  </si>
  <si>
    <t>Функционирование высшего должностного лица субъекта Российской Федерации и муниципального образования</t>
  </si>
  <si>
    <t xml:space="preserve"> Выполнение функций органами местного самоуправления</t>
  </si>
  <si>
    <t>Глава муниципального образования</t>
  </si>
  <si>
    <t xml:space="preserve">Проект </t>
  </si>
  <si>
    <t>Администрации Галаховского муниципального образования</t>
  </si>
  <si>
    <t>Уплата налога на имущество организаций и транспортного налога органами местного самоуправления</t>
  </si>
  <si>
    <t>Расходы по исполнению отдельных обязательств органов местного самоуправления</t>
  </si>
  <si>
    <t>Средства резервных фондов</t>
  </si>
  <si>
    <t>Членские взносы</t>
  </si>
  <si>
    <t>Муниципальные программы муниципальных образований</t>
  </si>
  <si>
    <t>Социальная поддержка и социальное обслуживание граждан</t>
  </si>
  <si>
    <t>2100000000</t>
  </si>
  <si>
    <t>2130000000</t>
  </si>
  <si>
    <t>2130002400</t>
  </si>
  <si>
    <t>2130002200</t>
  </si>
  <si>
    <t>2130006000</t>
  </si>
  <si>
    <t>2130006100</t>
  </si>
  <si>
    <t>2000000000</t>
  </si>
  <si>
    <t>2000006000</t>
  </si>
  <si>
    <t>2000006010</t>
  </si>
  <si>
    <t>290000000</t>
  </si>
  <si>
    <t>294000000</t>
  </si>
  <si>
    <t>2940008800</t>
  </si>
  <si>
    <t>2930000000</t>
  </si>
  <si>
    <t>2930006600</t>
  </si>
  <si>
    <t>500</t>
  </si>
  <si>
    <t>2200000000</t>
  </si>
  <si>
    <t>2200000100</t>
  </si>
  <si>
    <t>6000000000</t>
  </si>
  <si>
    <t>6Б00000000</t>
  </si>
  <si>
    <t>2300000000</t>
  </si>
  <si>
    <t>Доплаты к пенсии  муниципальным служащим</t>
  </si>
  <si>
    <t>2300020010</t>
  </si>
  <si>
    <t>Реализация основного мероприятия</t>
  </si>
  <si>
    <t>6Б00100000</t>
  </si>
  <si>
    <t>6Б001H0000</t>
  </si>
  <si>
    <t>Обеспечение деятельности  органов местного самоуправления</t>
  </si>
  <si>
    <t xml:space="preserve">Расходы за счет межбюджетных  трансфертов </t>
  </si>
  <si>
    <t xml:space="preserve">Межбюджетные трансферты </t>
  </si>
  <si>
    <t>Объемы бюджетных ассигнований по главным распорядителям средств местного бюджета по разделам, подразделам, целевым статьям (муниципальным программам  и внепрограммным направлениям деятельности), группам, подгруппам  видов расходов бюджета  Галаховского муниципального образования</t>
  </si>
  <si>
    <t xml:space="preserve">                                                                                    Приложение 2</t>
  </si>
  <si>
    <t>Уличное освещение</t>
  </si>
  <si>
    <t>Прочие мероприятия по благоустройству городских округов и поселений</t>
  </si>
  <si>
    <t>2200000500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</si>
  <si>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</si>
  <si>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</si>
  <si>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Основное мероприятие "Благоустройство территории  муниципального образования"</t>
  </si>
  <si>
    <t>Основное мероприятие "Содержание мест захоронения"</t>
  </si>
  <si>
    <t>6Б00200000</t>
  </si>
  <si>
    <t>6Б002H0000</t>
  </si>
  <si>
    <t>Основное мероприятие "Развитие сетей уличного освещения"</t>
  </si>
  <si>
    <t>6Б00400000</t>
  </si>
  <si>
    <t>6Б004H0000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</si>
  <si>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</si>
  <si>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</si>
  <si>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Национальная экономика</t>
  </si>
  <si>
    <t>Дорожное хозяйство</t>
  </si>
  <si>
    <t>09</t>
  </si>
  <si>
    <t>Основное мероприятие "Развитие сетей водоснабжения"</t>
  </si>
  <si>
    <t>6Б00500000</t>
  </si>
  <si>
    <t>6Б005H0000</t>
  </si>
  <si>
    <t>2024 год</t>
  </si>
  <si>
    <t>2025 год</t>
  </si>
  <si>
    <t>6Y00000000</t>
  </si>
  <si>
    <t xml:space="preserve">Проектно-сметный расчет ремонта автомобильных дорог </t>
  </si>
  <si>
    <t>6Y00100000</t>
  </si>
  <si>
    <t>6Y001Н0000</t>
  </si>
  <si>
    <t>Содержание автомобильных дорог местного значения в границах муниципального образования          ( расчистка автомобильных дорог от снежных заносов,прочистка водосточных труб)</t>
  </si>
  <si>
    <t>6Y00200000</t>
  </si>
  <si>
    <t>6Y002Н0000</t>
  </si>
  <si>
    <t>Ремонт автомобильных дорог (ямочный ремонт с асфальтовым покрытием, отсыпка горной массой грунтовое покрытие)</t>
  </si>
  <si>
    <t>6Y00300000</t>
  </si>
  <si>
    <t>Приобретение дорожных знаков</t>
  </si>
  <si>
    <t>6Y00400000</t>
  </si>
  <si>
    <t>6Y004Н0000</t>
  </si>
  <si>
    <t>Муниципальная программа "Осуществление дорожной деятельности на автомобильных дорогах общего пользования местного значения в границах Галаховского муниципального образования Екатериновского района Саратовской области на    2022-2024 г"</t>
  </si>
  <si>
    <t>среднесрочного финансового плана на 2024- 2026 годы</t>
  </si>
  <si>
    <t>2026 год</t>
  </si>
  <si>
    <t>Основное мероприятие "Проведение дератизационных мероприятий на территории Сластухинского муниципального образования"</t>
  </si>
  <si>
    <t>6Ц00000000</t>
  </si>
  <si>
    <t>6Ц00100000</t>
  </si>
  <si>
    <t>6Ц001Н0000</t>
  </si>
  <si>
    <t>Муниципальная прграмма"Борьба с геморрагической лихорадкой на территории Галаховского муниципального образования на 2024 г. "</t>
  </si>
  <si>
    <t>Основное мероприятие</t>
  </si>
  <si>
    <t>Муниципальная программа "Развитие субъектов малого и среднего предпринимательства в Галаховском муниципальном образовании на 2024-2026 годы"</t>
  </si>
  <si>
    <t>6Y003Н0000</t>
  </si>
  <si>
    <t>Муниципальная программа "Комплексное благоустройство территории Галаховского муниципального образования на 2024 год"</t>
  </si>
  <si>
    <t>Физическая культура и спорт</t>
  </si>
  <si>
    <t>Массовый спорт</t>
  </si>
  <si>
    <t>Основное мероприятие "Приобретение спортивного инвентаря"</t>
  </si>
  <si>
    <t>62001H0000</t>
  </si>
  <si>
    <t>Муниципальная программа «Развитие физкультуры и спорта в Галаховском муниципальном образовании на 2024 год»</t>
  </si>
  <si>
    <t>Национальная безопасность и правоохранительная деятельность</t>
  </si>
  <si>
    <t>Обеспечение пожарной безопасности</t>
  </si>
  <si>
    <t>Основное мероприятие "Мероприятия по совершенствованию системы обеспечения пожарной безопасности"</t>
  </si>
  <si>
    <t xml:space="preserve">6L00000000  </t>
  </si>
  <si>
    <t xml:space="preserve">6L00100000  </t>
  </si>
  <si>
    <t xml:space="preserve">6L001Н0000  </t>
  </si>
  <si>
    <t>Муниципальная программа " Пожарная безопасность на 2024 год  Галаховского муниципального образования "</t>
  </si>
  <si>
    <t>6Z00000000</t>
  </si>
  <si>
    <t>6Z00100000</t>
  </si>
  <si>
    <t>6Z001Н0000</t>
  </si>
  <si>
    <t>Другие вопросы в области национальной экономики</t>
  </si>
  <si>
    <t>12</t>
  </si>
  <si>
    <t>Муниципальная программа "Инвентаризация и паспортизация автомобильных дорог местного значения общего пользования на территории Галаховского муниципального образования Екатериновского муниципального района Саратовской области"</t>
  </si>
  <si>
    <t>Основное  мероприятие "Паспортизация дорог, инвентаризация и изготовление технической документации дорог местного значения"</t>
  </si>
  <si>
    <t>Реализация мероприятия "Паспортизация дорог, инвентаризация и изготовление технической документации дорог местного значения"</t>
  </si>
  <si>
    <t>6U00000000</t>
  </si>
  <si>
    <t>6U00100000</t>
  </si>
  <si>
    <t>6U001Н0000</t>
  </si>
  <si>
    <t>6Y0037193D</t>
  </si>
  <si>
    <t xml:space="preserve">       к распоряжению главы Галаховского муниципального образования от 07.11.2023 г.№66 </t>
  </si>
  <si>
    <t>Осуществление дорожной деятельности в отношении автомобильных дорог общего пользования местного значения в граница населенных пунктов сельских поселений.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</si>
</sst>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justify" wrapText="1" shrinkToFit="1"/>
    </xf>
    <xf numFmtId="0" fontId="2" fillId="0" borderId="0" xfId="0" applyFont="1" applyAlignment="1">
      <alignment horizontal="justify" wrapText="1" shrinkToFit="1"/>
    </xf>
    <xf numFmtId="0" fontId="1" fillId="0" borderId="0" xfId="0" applyFont="1" applyAlignment="1">
      <alignment wrapText="1" shrinkToFit="1"/>
    </xf>
    <xf numFmtId="0" fontId="1" fillId="0" borderId="2" xfId="0" applyFont="1" applyBorder="1" applyAlignment="1">
      <alignment horizontal="center" vertical="top" wrapText="1" shrinkToFit="1"/>
    </xf>
    <xf numFmtId="0" fontId="1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2" xfId="0" applyFont="1" applyBorder="1"/>
    <xf numFmtId="0" fontId="1" fillId="0" borderId="0" xfId="0" applyFont="1" applyAlignment="1">
      <alignment horizontal="center" wrapText="1" shrinkToFit="1"/>
    </xf>
    <xf numFmtId="0" fontId="4" fillId="0" borderId="0" xfId="0" applyFont="1"/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right" vertical="top" wrapText="1"/>
    </xf>
    <xf numFmtId="0" fontId="3" fillId="0" borderId="2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right" vertical="center" wrapText="1"/>
    </xf>
    <xf numFmtId="49" fontId="3" fillId="0" borderId="4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4" xfId="0" applyNumberFormat="1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Border="1"/>
    <xf numFmtId="0" fontId="3" fillId="0" borderId="2" xfId="0" applyFont="1" applyBorder="1" applyAlignment="1">
      <alignment vertical="center"/>
    </xf>
    <xf numFmtId="49" fontId="3" fillId="0" borderId="1" xfId="0" applyNumberFormat="1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vertical="top" wrapText="1"/>
    </xf>
    <xf numFmtId="164" fontId="3" fillId="0" borderId="2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top" wrapText="1"/>
    </xf>
    <xf numFmtId="164" fontId="4" fillId="0" borderId="2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vertical="top" wrapText="1"/>
    </xf>
    <xf numFmtId="49" fontId="3" fillId="0" borderId="2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/>
    <xf numFmtId="49" fontId="3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top" wrapText="1"/>
    </xf>
    <xf numFmtId="49" fontId="3" fillId="0" borderId="2" xfId="0" applyNumberFormat="1" applyFont="1" applyBorder="1" applyAlignment="1">
      <alignment vertical="top" wrapText="1"/>
    </xf>
    <xf numFmtId="0" fontId="4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49" fontId="4" fillId="0" borderId="4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right" vertical="center" wrapText="1"/>
    </xf>
    <xf numFmtId="49" fontId="3" fillId="0" borderId="4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164" fontId="3" fillId="0" borderId="2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top" wrapText="1" shrinkToFit="1"/>
    </xf>
    <xf numFmtId="0" fontId="2" fillId="0" borderId="3" xfId="0" applyFont="1" applyBorder="1" applyAlignment="1">
      <alignment horizontal="center" vertical="top" wrapText="1" shrinkToFit="1"/>
    </xf>
    <xf numFmtId="0" fontId="2" fillId="0" borderId="4" xfId="0" applyFont="1" applyBorder="1" applyAlignment="1">
      <alignment horizontal="center" vertical="top" wrapText="1" shrinkToFi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 shrinkToFit="1"/>
    </xf>
    <xf numFmtId="0" fontId="2" fillId="0" borderId="2" xfId="0" applyFont="1" applyBorder="1" applyAlignment="1">
      <alignment vertical="top" wrapText="1"/>
    </xf>
    <xf numFmtId="0" fontId="2" fillId="0" borderId="0" xfId="0" applyFont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5"/>
  <sheetViews>
    <sheetView tabSelected="1" workbookViewId="0">
      <selection activeCell="L87" sqref="L87"/>
    </sheetView>
  </sheetViews>
  <sheetFormatPr defaultRowHeight="15"/>
  <cols>
    <col min="1" max="1" width="35.85546875" customWidth="1"/>
    <col min="2" max="2" width="7.85546875" customWidth="1"/>
    <col min="3" max="3" width="7.7109375" customWidth="1"/>
    <col min="4" max="4" width="11.5703125" customWidth="1"/>
    <col min="5" max="5" width="13.5703125" customWidth="1"/>
    <col min="6" max="6" width="11.140625" customWidth="1"/>
    <col min="7" max="8" width="9.7109375" customWidth="1"/>
    <col min="9" max="9" width="10.140625" customWidth="1"/>
  </cols>
  <sheetData>
    <row r="1" spans="1:9" ht="15.75">
      <c r="A1" s="72" t="s">
        <v>91</v>
      </c>
      <c r="B1" s="72"/>
      <c r="C1" s="72"/>
      <c r="D1" s="72"/>
      <c r="E1" s="72"/>
      <c r="F1" s="72"/>
      <c r="G1" s="72"/>
    </row>
    <row r="2" spans="1:9" ht="15.75" customHeight="1">
      <c r="A2" s="79" t="s">
        <v>162</v>
      </c>
      <c r="B2" s="79"/>
      <c r="C2" s="79"/>
      <c r="D2" s="79"/>
      <c r="E2" s="79"/>
      <c r="F2" s="79"/>
      <c r="G2" s="79"/>
      <c r="H2" s="79"/>
      <c r="I2" s="79"/>
    </row>
    <row r="3" spans="1:9" ht="15.75">
      <c r="A3" s="79"/>
      <c r="B3" s="79"/>
      <c r="C3" s="79"/>
      <c r="D3" s="79"/>
      <c r="E3" s="79"/>
      <c r="F3" s="79"/>
      <c r="G3" s="79"/>
    </row>
    <row r="4" spans="1:9" ht="15.75">
      <c r="A4" s="9"/>
      <c r="B4" s="85" t="s">
        <v>54</v>
      </c>
      <c r="C4" s="85"/>
      <c r="D4" s="85"/>
      <c r="E4" s="85"/>
      <c r="F4" s="85"/>
      <c r="G4" s="85"/>
      <c r="H4" s="85"/>
    </row>
    <row r="5" spans="1:9" ht="15.75">
      <c r="A5" s="9"/>
      <c r="C5" s="10" t="s">
        <v>127</v>
      </c>
      <c r="D5" s="9"/>
      <c r="E5" s="9"/>
      <c r="F5" s="9"/>
      <c r="G5" s="9"/>
    </row>
    <row r="6" spans="1:9" ht="15.75">
      <c r="A6" s="1"/>
      <c r="C6" s="10" t="s">
        <v>55</v>
      </c>
    </row>
    <row r="7" spans="1:9" ht="15.75">
      <c r="A7" s="2"/>
    </row>
    <row r="8" spans="1:9" ht="49.5" customHeight="1">
      <c r="A8" s="81" t="s">
        <v>90</v>
      </c>
      <c r="B8" s="81"/>
      <c r="C8" s="81"/>
      <c r="D8" s="81"/>
      <c r="E8" s="81"/>
      <c r="F8" s="81"/>
      <c r="G8" s="81"/>
      <c r="H8" s="81"/>
      <c r="I8" s="81"/>
    </row>
    <row r="9" spans="1:9" ht="2.4500000000000002" customHeight="1">
      <c r="A9" s="3"/>
    </row>
    <row r="10" spans="1:9" ht="16.5" customHeight="1">
      <c r="A10" s="73"/>
      <c r="B10" s="80" t="s">
        <v>0</v>
      </c>
      <c r="C10" s="76" t="s">
        <v>35</v>
      </c>
      <c r="D10" s="80" t="s">
        <v>1</v>
      </c>
      <c r="E10" s="76" t="s">
        <v>36</v>
      </c>
      <c r="F10" s="76" t="s">
        <v>2</v>
      </c>
      <c r="G10" s="82" t="s">
        <v>112</v>
      </c>
      <c r="H10" s="71" t="s">
        <v>49</v>
      </c>
      <c r="I10" s="71"/>
    </row>
    <row r="11" spans="1:9" ht="15" customHeight="1">
      <c r="A11" s="74"/>
      <c r="B11" s="80"/>
      <c r="C11" s="77"/>
      <c r="D11" s="80"/>
      <c r="E11" s="77"/>
      <c r="F11" s="77"/>
      <c r="G11" s="83"/>
      <c r="H11" s="70" t="s">
        <v>113</v>
      </c>
      <c r="I11" s="70" t="s">
        <v>128</v>
      </c>
    </row>
    <row r="12" spans="1:9" ht="21" customHeight="1">
      <c r="A12" s="75"/>
      <c r="B12" s="80"/>
      <c r="C12" s="78"/>
      <c r="D12" s="80"/>
      <c r="E12" s="78"/>
      <c r="F12" s="78"/>
      <c r="G12" s="84"/>
      <c r="H12" s="71"/>
      <c r="I12" s="71"/>
    </row>
    <row r="13" spans="1:9" ht="15.75">
      <c r="A13" s="4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8">
        <v>8</v>
      </c>
      <c r="I13" s="8">
        <v>9</v>
      </c>
    </row>
    <row r="14" spans="1:9" ht="31.5">
      <c r="A14" s="7" t="s">
        <v>50</v>
      </c>
      <c r="B14" s="18">
        <v>225</v>
      </c>
      <c r="C14" s="19"/>
      <c r="D14" s="19"/>
      <c r="E14" s="19"/>
      <c r="F14" s="19"/>
      <c r="G14" s="20">
        <f>SUM(G145)</f>
        <v>11044.599999999999</v>
      </c>
      <c r="H14" s="20">
        <f t="shared" ref="H14:I14" si="0">SUM(H145)</f>
        <v>8484.9</v>
      </c>
      <c r="I14" s="20">
        <f t="shared" si="0"/>
        <v>9127.4</v>
      </c>
    </row>
    <row r="15" spans="1:9" ht="15.75">
      <c r="A15" s="18" t="s">
        <v>34</v>
      </c>
      <c r="B15" s="18">
        <v>225</v>
      </c>
      <c r="C15" s="19" t="s">
        <v>10</v>
      </c>
      <c r="D15" s="19" t="s">
        <v>8</v>
      </c>
      <c r="E15" s="19"/>
      <c r="F15" s="19"/>
      <c r="G15" s="20">
        <f>SUM(G16+G22+G34+G44+G45)</f>
        <v>5145.7</v>
      </c>
      <c r="H15" s="20">
        <f>SUM(H16+H22+H34+H44+H45)</f>
        <v>5219.8</v>
      </c>
      <c r="I15" s="20">
        <f>SUM(I16+I22+I34+I44+I45)</f>
        <v>5305</v>
      </c>
    </row>
    <row r="16" spans="1:9" ht="63">
      <c r="A16" s="15" t="s">
        <v>51</v>
      </c>
      <c r="B16" s="11">
        <v>225</v>
      </c>
      <c r="C16" s="16" t="s">
        <v>10</v>
      </c>
      <c r="D16" s="16" t="s">
        <v>5</v>
      </c>
      <c r="E16" s="16"/>
      <c r="F16" s="16"/>
      <c r="G16" s="12">
        <f t="shared" ref="G16:I19" si="1">SUM(G17)</f>
        <v>994.7</v>
      </c>
      <c r="H16" s="12">
        <f t="shared" si="1"/>
        <v>994.7</v>
      </c>
      <c r="I16" s="12">
        <f t="shared" si="1"/>
        <v>994.7</v>
      </c>
    </row>
    <row r="17" spans="1:9" ht="31.5">
      <c r="A17" s="11" t="s">
        <v>52</v>
      </c>
      <c r="B17" s="11">
        <v>225</v>
      </c>
      <c r="C17" s="16" t="s">
        <v>10</v>
      </c>
      <c r="D17" s="16" t="s">
        <v>5</v>
      </c>
      <c r="E17" s="16" t="s">
        <v>62</v>
      </c>
      <c r="F17" s="17"/>
      <c r="G17" s="12">
        <f t="shared" si="1"/>
        <v>994.7</v>
      </c>
      <c r="H17" s="12">
        <f t="shared" si="1"/>
        <v>994.7</v>
      </c>
      <c r="I17" s="12">
        <f t="shared" si="1"/>
        <v>994.7</v>
      </c>
    </row>
    <row r="18" spans="1:9" ht="31.5">
      <c r="A18" s="25" t="s">
        <v>87</v>
      </c>
      <c r="B18" s="11">
        <v>225</v>
      </c>
      <c r="C18" s="16" t="s">
        <v>10</v>
      </c>
      <c r="D18" s="16" t="s">
        <v>5</v>
      </c>
      <c r="E18" s="16" t="s">
        <v>63</v>
      </c>
      <c r="F18" s="17"/>
      <c r="G18" s="12">
        <f t="shared" si="1"/>
        <v>994.7</v>
      </c>
      <c r="H18" s="12">
        <f t="shared" si="1"/>
        <v>994.7</v>
      </c>
      <c r="I18" s="12">
        <f t="shared" si="1"/>
        <v>994.7</v>
      </c>
    </row>
    <row r="19" spans="1:9" ht="16.149999999999999" customHeight="1">
      <c r="A19" s="11" t="s">
        <v>53</v>
      </c>
      <c r="B19" s="11">
        <v>225</v>
      </c>
      <c r="C19" s="16" t="s">
        <v>10</v>
      </c>
      <c r="D19" s="16" t="s">
        <v>5</v>
      </c>
      <c r="E19" s="16" t="s">
        <v>64</v>
      </c>
      <c r="F19" s="17"/>
      <c r="G19" s="12">
        <f t="shared" si="1"/>
        <v>994.7</v>
      </c>
      <c r="H19" s="12">
        <f t="shared" si="1"/>
        <v>994.7</v>
      </c>
      <c r="I19" s="12">
        <f t="shared" si="1"/>
        <v>994.7</v>
      </c>
    </row>
    <row r="20" spans="1:9" ht="126">
      <c r="A20" s="11" t="s">
        <v>37</v>
      </c>
      <c r="B20" s="11">
        <v>225</v>
      </c>
      <c r="C20" s="16" t="s">
        <v>10</v>
      </c>
      <c r="D20" s="16" t="s">
        <v>5</v>
      </c>
      <c r="E20" s="16" t="s">
        <v>64</v>
      </c>
      <c r="F20" s="17" t="s">
        <v>38</v>
      </c>
      <c r="G20" s="12">
        <f>SUM(G21)</f>
        <v>994.7</v>
      </c>
      <c r="H20" s="12">
        <f>SUM(H21)</f>
        <v>994.7</v>
      </c>
      <c r="I20" s="12">
        <f>SUM(I21)</f>
        <v>994.7</v>
      </c>
    </row>
    <row r="21" spans="1:9" ht="47.25">
      <c r="A21" s="11" t="s">
        <v>39</v>
      </c>
      <c r="B21" s="11">
        <v>225</v>
      </c>
      <c r="C21" s="16" t="s">
        <v>10</v>
      </c>
      <c r="D21" s="16" t="s">
        <v>5</v>
      </c>
      <c r="E21" s="16" t="s">
        <v>64</v>
      </c>
      <c r="F21" s="17" t="s">
        <v>40</v>
      </c>
      <c r="G21" s="12">
        <v>994.7</v>
      </c>
      <c r="H21" s="12">
        <v>994.7</v>
      </c>
      <c r="I21" s="12">
        <v>994.7</v>
      </c>
    </row>
    <row r="22" spans="1:9" ht="81.75" customHeight="1">
      <c r="A22" s="11" t="s">
        <v>33</v>
      </c>
      <c r="B22" s="11">
        <v>225</v>
      </c>
      <c r="C22" s="16" t="s">
        <v>10</v>
      </c>
      <c r="D22" s="16" t="s">
        <v>23</v>
      </c>
      <c r="E22" s="16"/>
      <c r="F22" s="17"/>
      <c r="G22" s="12">
        <f>SUM(G23)</f>
        <v>3818</v>
      </c>
      <c r="H22" s="12">
        <f>SUM(H23)</f>
        <v>3910.1</v>
      </c>
      <c r="I22" s="12">
        <f>SUM(I23)</f>
        <v>4005.3</v>
      </c>
    </row>
    <row r="23" spans="1:9" ht="31.5">
      <c r="A23" s="11" t="s">
        <v>41</v>
      </c>
      <c r="B23" s="11">
        <v>225</v>
      </c>
      <c r="C23" s="16" t="s">
        <v>10</v>
      </c>
      <c r="D23" s="16" t="s">
        <v>23</v>
      </c>
      <c r="E23" s="16" t="s">
        <v>62</v>
      </c>
      <c r="F23" s="17"/>
      <c r="G23" s="12">
        <f>SUM(G24)</f>
        <v>3818</v>
      </c>
      <c r="H23" s="12">
        <f t="shared" ref="H23:I23" si="2">SUM(H24)</f>
        <v>3910.1</v>
      </c>
      <c r="I23" s="12">
        <f t="shared" si="2"/>
        <v>4005.3</v>
      </c>
    </row>
    <row r="24" spans="1:9" ht="31.5">
      <c r="A24" s="25" t="s">
        <v>87</v>
      </c>
      <c r="B24" s="11">
        <v>225</v>
      </c>
      <c r="C24" s="16" t="s">
        <v>10</v>
      </c>
      <c r="D24" s="16" t="s">
        <v>23</v>
      </c>
      <c r="E24" s="16" t="s">
        <v>63</v>
      </c>
      <c r="F24" s="17"/>
      <c r="G24" s="12">
        <f>SUM(G25+G31)</f>
        <v>3818</v>
      </c>
      <c r="H24" s="12">
        <f>SUM(H25+H31)</f>
        <v>3910.1</v>
      </c>
      <c r="I24" s="12">
        <f>SUM(I25+I31)</f>
        <v>4005.3</v>
      </c>
    </row>
    <row r="25" spans="1:9" ht="31.5">
      <c r="A25" s="11" t="s">
        <v>32</v>
      </c>
      <c r="B25" s="11">
        <v>225</v>
      </c>
      <c r="C25" s="16" t="s">
        <v>10</v>
      </c>
      <c r="D25" s="16" t="s">
        <v>23</v>
      </c>
      <c r="E25" s="16" t="s">
        <v>65</v>
      </c>
      <c r="F25" s="17"/>
      <c r="G25" s="12">
        <f>SUM(G26+G28)</f>
        <v>3771.5</v>
      </c>
      <c r="H25" s="12">
        <f>SUM(H26+H28)</f>
        <v>3863.6</v>
      </c>
      <c r="I25" s="12">
        <f>SUM(I26+I28)</f>
        <v>3958.8</v>
      </c>
    </row>
    <row r="26" spans="1:9" ht="126">
      <c r="A26" s="11" t="s">
        <v>37</v>
      </c>
      <c r="B26" s="11">
        <v>225</v>
      </c>
      <c r="C26" s="16" t="s">
        <v>10</v>
      </c>
      <c r="D26" s="16" t="s">
        <v>23</v>
      </c>
      <c r="E26" s="16" t="s">
        <v>65</v>
      </c>
      <c r="F26" s="17" t="s">
        <v>38</v>
      </c>
      <c r="G26" s="12">
        <f>SUM(G27)</f>
        <v>2985.5</v>
      </c>
      <c r="H26" s="12">
        <f t="shared" ref="H26:I26" si="3">SUM(H27)</f>
        <v>3050.7</v>
      </c>
      <c r="I26" s="12">
        <f t="shared" si="3"/>
        <v>3118</v>
      </c>
    </row>
    <row r="27" spans="1:9" ht="47.25">
      <c r="A27" s="11" t="s">
        <v>39</v>
      </c>
      <c r="B27" s="11">
        <v>225</v>
      </c>
      <c r="C27" s="16" t="s">
        <v>10</v>
      </c>
      <c r="D27" s="16" t="s">
        <v>23</v>
      </c>
      <c r="E27" s="16" t="s">
        <v>65</v>
      </c>
      <c r="F27" s="17" t="s">
        <v>40</v>
      </c>
      <c r="G27" s="12">
        <v>2985.5</v>
      </c>
      <c r="H27" s="35">
        <v>3050.7</v>
      </c>
      <c r="I27" s="35">
        <v>3118</v>
      </c>
    </row>
    <row r="28" spans="1:9" ht="47.25">
      <c r="A28" s="11" t="s">
        <v>18</v>
      </c>
      <c r="B28" s="11">
        <v>225</v>
      </c>
      <c r="C28" s="16" t="s">
        <v>10</v>
      </c>
      <c r="D28" s="16" t="s">
        <v>23</v>
      </c>
      <c r="E28" s="16" t="s">
        <v>65</v>
      </c>
      <c r="F28" s="17" t="s">
        <v>7</v>
      </c>
      <c r="G28" s="12">
        <f>SUM(G29)</f>
        <v>786</v>
      </c>
      <c r="H28" s="12">
        <f t="shared" ref="H28:I28" si="4">SUM(H29)</f>
        <v>812.9</v>
      </c>
      <c r="I28" s="12">
        <f t="shared" si="4"/>
        <v>840.8</v>
      </c>
    </row>
    <row r="29" spans="1:9" ht="54.75" customHeight="1">
      <c r="A29" s="11" t="s">
        <v>17</v>
      </c>
      <c r="B29" s="11">
        <v>225</v>
      </c>
      <c r="C29" s="16" t="s">
        <v>10</v>
      </c>
      <c r="D29" s="16" t="s">
        <v>23</v>
      </c>
      <c r="E29" s="16" t="s">
        <v>65</v>
      </c>
      <c r="F29" s="17" t="s">
        <v>4</v>
      </c>
      <c r="G29" s="12">
        <v>786</v>
      </c>
      <c r="H29" s="12">
        <v>812.9</v>
      </c>
      <c r="I29" s="12">
        <v>840.8</v>
      </c>
    </row>
    <row r="30" spans="1:9" ht="47.25">
      <c r="A30" s="11" t="s">
        <v>42</v>
      </c>
      <c r="B30" s="11">
        <v>225</v>
      </c>
      <c r="C30" s="16" t="s">
        <v>10</v>
      </c>
      <c r="D30" s="16" t="s">
        <v>23</v>
      </c>
      <c r="E30" s="16" t="s">
        <v>66</v>
      </c>
      <c r="F30" s="17"/>
      <c r="G30" s="12">
        <f t="shared" ref="G30:I31" si="5">SUM(G31)</f>
        <v>46.5</v>
      </c>
      <c r="H30" s="12">
        <f t="shared" si="5"/>
        <v>46.5</v>
      </c>
      <c r="I30" s="12">
        <f t="shared" si="5"/>
        <v>46.5</v>
      </c>
    </row>
    <row r="31" spans="1:9" ht="63">
      <c r="A31" s="11" t="s">
        <v>56</v>
      </c>
      <c r="B31" s="11">
        <v>225</v>
      </c>
      <c r="C31" s="16" t="s">
        <v>10</v>
      </c>
      <c r="D31" s="16" t="s">
        <v>23</v>
      </c>
      <c r="E31" s="16" t="s">
        <v>67</v>
      </c>
      <c r="F31" s="17"/>
      <c r="G31" s="12">
        <f t="shared" si="5"/>
        <v>46.5</v>
      </c>
      <c r="H31" s="12">
        <f t="shared" si="5"/>
        <v>46.5</v>
      </c>
      <c r="I31" s="12">
        <f t="shared" si="5"/>
        <v>46.5</v>
      </c>
    </row>
    <row r="32" spans="1:9" ht="15.75">
      <c r="A32" s="11" t="s">
        <v>29</v>
      </c>
      <c r="B32" s="11">
        <v>225</v>
      </c>
      <c r="C32" s="16" t="s">
        <v>10</v>
      </c>
      <c r="D32" s="16" t="s">
        <v>23</v>
      </c>
      <c r="E32" s="16" t="s">
        <v>67</v>
      </c>
      <c r="F32" s="17" t="s">
        <v>28</v>
      </c>
      <c r="G32" s="12">
        <f>SUM(G33)</f>
        <v>46.5</v>
      </c>
      <c r="H32" s="12">
        <f>SUM(H33)</f>
        <v>46.5</v>
      </c>
      <c r="I32" s="12">
        <f>SUM(I33)</f>
        <v>46.5</v>
      </c>
    </row>
    <row r="33" spans="1:9" ht="31.5">
      <c r="A33" s="11" t="s">
        <v>43</v>
      </c>
      <c r="B33" s="11">
        <v>225</v>
      </c>
      <c r="C33" s="16" t="s">
        <v>10</v>
      </c>
      <c r="D33" s="16" t="s">
        <v>23</v>
      </c>
      <c r="E33" s="16" t="s">
        <v>67</v>
      </c>
      <c r="F33" s="17" t="s">
        <v>44</v>
      </c>
      <c r="G33" s="12">
        <v>46.5</v>
      </c>
      <c r="H33" s="12">
        <v>46.5</v>
      </c>
      <c r="I33" s="12">
        <v>46.5</v>
      </c>
    </row>
    <row r="34" spans="1:9" ht="78.75">
      <c r="A34" s="11" t="s">
        <v>45</v>
      </c>
      <c r="B34" s="11">
        <v>225</v>
      </c>
      <c r="C34" s="16" t="s">
        <v>10</v>
      </c>
      <c r="D34" s="16" t="s">
        <v>46</v>
      </c>
      <c r="E34" s="16"/>
      <c r="F34" s="17"/>
      <c r="G34" s="12">
        <v>70</v>
      </c>
      <c r="H34" s="12">
        <v>70</v>
      </c>
      <c r="I34" s="12">
        <v>70</v>
      </c>
    </row>
    <row r="35" spans="1:9" ht="31.5">
      <c r="A35" s="32" t="s">
        <v>88</v>
      </c>
      <c r="B35" s="11">
        <v>225</v>
      </c>
      <c r="C35" s="16" t="s">
        <v>10</v>
      </c>
      <c r="D35" s="16" t="s">
        <v>46</v>
      </c>
      <c r="E35" s="16" t="s">
        <v>68</v>
      </c>
      <c r="F35" s="17"/>
      <c r="G35" s="12">
        <v>70</v>
      </c>
      <c r="H35" s="12">
        <v>70</v>
      </c>
      <c r="I35" s="12">
        <v>70</v>
      </c>
    </row>
    <row r="36" spans="1:9" ht="112.9" customHeight="1">
      <c r="A36" s="25" t="s">
        <v>104</v>
      </c>
      <c r="B36" s="11">
        <v>225</v>
      </c>
      <c r="C36" s="16" t="s">
        <v>10</v>
      </c>
      <c r="D36" s="16" t="s">
        <v>46</v>
      </c>
      <c r="E36" s="16" t="s">
        <v>69</v>
      </c>
      <c r="F36" s="17"/>
      <c r="G36" s="12">
        <v>70</v>
      </c>
      <c r="H36" s="12">
        <v>70</v>
      </c>
      <c r="I36" s="12">
        <v>70</v>
      </c>
    </row>
    <row r="37" spans="1:9" ht="15.75">
      <c r="A37" s="11" t="s">
        <v>89</v>
      </c>
      <c r="B37" s="11">
        <v>225</v>
      </c>
      <c r="C37" s="31" t="s">
        <v>10</v>
      </c>
      <c r="D37" s="31" t="s">
        <v>46</v>
      </c>
      <c r="E37" s="16" t="s">
        <v>70</v>
      </c>
      <c r="F37" s="14">
        <v>500</v>
      </c>
      <c r="G37" s="12">
        <v>70</v>
      </c>
      <c r="H37" s="12">
        <v>70</v>
      </c>
      <c r="I37" s="12">
        <v>70</v>
      </c>
    </row>
    <row r="38" spans="1:9" ht="15.75">
      <c r="A38" s="29" t="s">
        <v>47</v>
      </c>
      <c r="B38" s="11">
        <v>225</v>
      </c>
      <c r="C38" s="31" t="s">
        <v>10</v>
      </c>
      <c r="D38" s="31" t="s">
        <v>46</v>
      </c>
      <c r="E38" s="16" t="s">
        <v>70</v>
      </c>
      <c r="F38" s="14">
        <v>540</v>
      </c>
      <c r="G38" s="12">
        <v>70</v>
      </c>
      <c r="H38" s="12">
        <v>70</v>
      </c>
      <c r="I38" s="12">
        <v>70</v>
      </c>
    </row>
    <row r="39" spans="1:9" ht="15.75">
      <c r="A39" s="11" t="s">
        <v>31</v>
      </c>
      <c r="B39" s="11">
        <v>225</v>
      </c>
      <c r="C39" s="16" t="s">
        <v>10</v>
      </c>
      <c r="D39" s="16" t="s">
        <v>6</v>
      </c>
      <c r="E39" s="16"/>
      <c r="F39" s="17"/>
      <c r="G39" s="12">
        <v>20</v>
      </c>
      <c r="H39" s="12">
        <v>20</v>
      </c>
      <c r="I39" s="12">
        <v>20</v>
      </c>
    </row>
    <row r="40" spans="1:9" ht="47.25">
      <c r="A40" s="11" t="s">
        <v>57</v>
      </c>
      <c r="B40" s="11">
        <v>225</v>
      </c>
      <c r="C40" s="16" t="s">
        <v>10</v>
      </c>
      <c r="D40" s="16" t="s">
        <v>6</v>
      </c>
      <c r="E40" s="16" t="s">
        <v>71</v>
      </c>
      <c r="F40" s="17"/>
      <c r="G40" s="12">
        <v>20</v>
      </c>
      <c r="H40" s="12">
        <v>20</v>
      </c>
      <c r="I40" s="12">
        <v>20</v>
      </c>
    </row>
    <row r="41" spans="1:9" ht="15.75">
      <c r="A41" s="11" t="s">
        <v>58</v>
      </c>
      <c r="B41" s="11">
        <v>225</v>
      </c>
      <c r="C41" s="16" t="s">
        <v>10</v>
      </c>
      <c r="D41" s="16" t="s">
        <v>6</v>
      </c>
      <c r="E41" s="16" t="s">
        <v>72</v>
      </c>
      <c r="F41" s="17"/>
      <c r="G41" s="12">
        <v>20</v>
      </c>
      <c r="H41" s="12">
        <v>20</v>
      </c>
      <c r="I41" s="12">
        <v>20</v>
      </c>
    </row>
    <row r="42" spans="1:9" ht="31.5">
      <c r="A42" s="11" t="s">
        <v>30</v>
      </c>
      <c r="B42" s="11">
        <v>225</v>
      </c>
      <c r="C42" s="16" t="s">
        <v>10</v>
      </c>
      <c r="D42" s="16" t="s">
        <v>6</v>
      </c>
      <c r="E42" s="16" t="s">
        <v>73</v>
      </c>
      <c r="F42" s="17"/>
      <c r="G42" s="12">
        <v>20</v>
      </c>
      <c r="H42" s="12">
        <v>20</v>
      </c>
      <c r="I42" s="12">
        <v>20</v>
      </c>
    </row>
    <row r="43" spans="1:9" ht="15.75">
      <c r="A43" s="11" t="s">
        <v>29</v>
      </c>
      <c r="B43" s="11">
        <v>225</v>
      </c>
      <c r="C43" s="16" t="s">
        <v>10</v>
      </c>
      <c r="D43" s="16" t="s">
        <v>6</v>
      </c>
      <c r="E43" s="16" t="s">
        <v>73</v>
      </c>
      <c r="F43" s="17" t="s">
        <v>28</v>
      </c>
      <c r="G43" s="12">
        <v>20</v>
      </c>
      <c r="H43" s="12">
        <v>20</v>
      </c>
      <c r="I43" s="12">
        <v>20</v>
      </c>
    </row>
    <row r="44" spans="1:9" ht="15.75">
      <c r="A44" s="21" t="s">
        <v>27</v>
      </c>
      <c r="B44" s="11">
        <v>225</v>
      </c>
      <c r="C44" s="16" t="s">
        <v>10</v>
      </c>
      <c r="D44" s="16" t="s">
        <v>6</v>
      </c>
      <c r="E44" s="16" t="s">
        <v>73</v>
      </c>
      <c r="F44" s="17" t="s">
        <v>26</v>
      </c>
      <c r="G44" s="12">
        <v>20</v>
      </c>
      <c r="H44" s="12">
        <v>20</v>
      </c>
      <c r="I44" s="12">
        <v>20</v>
      </c>
    </row>
    <row r="45" spans="1:9" ht="31.5">
      <c r="A45" s="15" t="s">
        <v>25</v>
      </c>
      <c r="B45" s="11">
        <v>225</v>
      </c>
      <c r="C45" s="16" t="s">
        <v>10</v>
      </c>
      <c r="D45" s="16" t="s">
        <v>24</v>
      </c>
      <c r="E45" s="16"/>
      <c r="F45" s="17"/>
      <c r="G45" s="12">
        <f>SUM(G48+G53+G55)</f>
        <v>243</v>
      </c>
      <c r="H45" s="12">
        <f t="shared" ref="H45:I45" si="6">SUM(H48+H53+H55)</f>
        <v>225</v>
      </c>
      <c r="I45" s="12">
        <f t="shared" si="6"/>
        <v>215</v>
      </c>
    </row>
    <row r="46" spans="1:9" ht="47.25">
      <c r="A46" s="15" t="s">
        <v>57</v>
      </c>
      <c r="B46" s="11">
        <v>225</v>
      </c>
      <c r="C46" s="16" t="s">
        <v>10</v>
      </c>
      <c r="D46" s="16" t="s">
        <v>24</v>
      </c>
      <c r="E46" s="16" t="s">
        <v>71</v>
      </c>
      <c r="F46" s="17"/>
      <c r="G46" s="12">
        <f t="shared" ref="G46:I48" si="7">SUM(G47)</f>
        <v>5</v>
      </c>
      <c r="H46" s="12">
        <f t="shared" si="7"/>
        <v>5</v>
      </c>
      <c r="I46" s="12">
        <f t="shared" si="7"/>
        <v>5</v>
      </c>
    </row>
    <row r="47" spans="1:9" ht="45.75" customHeight="1">
      <c r="A47" s="11" t="s">
        <v>48</v>
      </c>
      <c r="B47" s="11">
        <v>225</v>
      </c>
      <c r="C47" s="16" t="s">
        <v>10</v>
      </c>
      <c r="D47" s="16" t="s">
        <v>24</v>
      </c>
      <c r="E47" s="16" t="s">
        <v>74</v>
      </c>
      <c r="F47" s="17"/>
      <c r="G47" s="12">
        <f t="shared" si="7"/>
        <v>5</v>
      </c>
      <c r="H47" s="12">
        <f t="shared" si="7"/>
        <v>5</v>
      </c>
      <c r="I47" s="12">
        <f t="shared" si="7"/>
        <v>5</v>
      </c>
    </row>
    <row r="48" spans="1:9" ht="15.75">
      <c r="A48" s="11" t="s">
        <v>59</v>
      </c>
      <c r="B48" s="11">
        <v>225</v>
      </c>
      <c r="C48" s="16" t="s">
        <v>10</v>
      </c>
      <c r="D48" s="16" t="s">
        <v>24</v>
      </c>
      <c r="E48" s="16" t="s">
        <v>75</v>
      </c>
      <c r="F48" s="17"/>
      <c r="G48" s="12">
        <f t="shared" si="7"/>
        <v>5</v>
      </c>
      <c r="H48" s="12">
        <f t="shared" si="7"/>
        <v>5</v>
      </c>
      <c r="I48" s="12">
        <f t="shared" si="7"/>
        <v>5</v>
      </c>
    </row>
    <row r="49" spans="1:9" ht="15.75">
      <c r="A49" s="33" t="s">
        <v>29</v>
      </c>
      <c r="B49" s="11">
        <v>225</v>
      </c>
      <c r="C49" s="30" t="s">
        <v>10</v>
      </c>
      <c r="D49" s="30" t="s">
        <v>24</v>
      </c>
      <c r="E49" s="30" t="s">
        <v>75</v>
      </c>
      <c r="F49" s="26" t="s">
        <v>28</v>
      </c>
      <c r="G49" s="12">
        <f>SUM(G50)</f>
        <v>5</v>
      </c>
      <c r="H49" s="12">
        <f>SUM(H50)</f>
        <v>5</v>
      </c>
      <c r="I49" s="12">
        <f>SUM(I50)</f>
        <v>5</v>
      </c>
    </row>
    <row r="50" spans="1:9" ht="31.5">
      <c r="A50" s="33" t="s">
        <v>43</v>
      </c>
      <c r="B50" s="11">
        <v>225</v>
      </c>
      <c r="C50" s="16" t="s">
        <v>10</v>
      </c>
      <c r="D50" s="16" t="s">
        <v>24</v>
      </c>
      <c r="E50" s="16" t="s">
        <v>75</v>
      </c>
      <c r="F50" s="17" t="s">
        <v>44</v>
      </c>
      <c r="G50" s="12">
        <v>5</v>
      </c>
      <c r="H50" s="12">
        <v>5</v>
      </c>
      <c r="I50" s="12">
        <v>5</v>
      </c>
    </row>
    <row r="51" spans="1:9" ht="31.5">
      <c r="A51" s="32" t="s">
        <v>88</v>
      </c>
      <c r="B51" s="11">
        <v>225</v>
      </c>
      <c r="C51" s="16" t="s">
        <v>10</v>
      </c>
      <c r="D51" s="16" t="s">
        <v>24</v>
      </c>
      <c r="E51" s="16" t="s">
        <v>68</v>
      </c>
      <c r="F51" s="17"/>
      <c r="G51" s="12">
        <v>210</v>
      </c>
      <c r="H51" s="12">
        <v>210</v>
      </c>
      <c r="I51" s="12">
        <v>210</v>
      </c>
    </row>
    <row r="52" spans="1:9" ht="110.25">
      <c r="A52" s="41" t="s">
        <v>105</v>
      </c>
      <c r="B52" s="11">
        <v>225</v>
      </c>
      <c r="C52" s="31" t="s">
        <v>10</v>
      </c>
      <c r="D52" s="31" t="s">
        <v>24</v>
      </c>
      <c r="E52" s="31" t="s">
        <v>69</v>
      </c>
      <c r="F52" s="27"/>
      <c r="G52" s="12">
        <v>210</v>
      </c>
      <c r="H52" s="12">
        <v>210</v>
      </c>
      <c r="I52" s="12">
        <v>210</v>
      </c>
    </row>
    <row r="53" spans="1:9" ht="15.75">
      <c r="A53" s="15" t="s">
        <v>89</v>
      </c>
      <c r="B53" s="11">
        <v>225</v>
      </c>
      <c r="C53" s="31" t="s">
        <v>10</v>
      </c>
      <c r="D53" s="31" t="s">
        <v>24</v>
      </c>
      <c r="E53" s="29">
        <v>2000006020</v>
      </c>
      <c r="F53" s="27" t="s">
        <v>76</v>
      </c>
      <c r="G53" s="12">
        <v>210</v>
      </c>
      <c r="H53" s="12">
        <v>210</v>
      </c>
      <c r="I53" s="12">
        <v>210</v>
      </c>
    </row>
    <row r="54" spans="1:9" ht="15.75">
      <c r="A54" s="29" t="s">
        <v>47</v>
      </c>
      <c r="B54" s="11">
        <v>225</v>
      </c>
      <c r="C54" s="31" t="s">
        <v>10</v>
      </c>
      <c r="D54" s="31" t="s">
        <v>24</v>
      </c>
      <c r="E54" s="29">
        <v>2000006020</v>
      </c>
      <c r="F54" s="14">
        <v>540</v>
      </c>
      <c r="G54" s="12">
        <v>210</v>
      </c>
      <c r="H54" s="12">
        <v>210</v>
      </c>
      <c r="I54" s="12">
        <v>210</v>
      </c>
    </row>
    <row r="55" spans="1:9" ht="31.5">
      <c r="A55" s="51" t="s">
        <v>60</v>
      </c>
      <c r="B55" s="11">
        <v>225</v>
      </c>
      <c r="C55" s="31" t="s">
        <v>10</v>
      </c>
      <c r="D55" s="31" t="s">
        <v>24</v>
      </c>
      <c r="E55" s="29">
        <v>6000000000</v>
      </c>
      <c r="F55" s="14"/>
      <c r="G55" s="12">
        <f>SUM(G56+G61)</f>
        <v>28</v>
      </c>
      <c r="H55" s="12">
        <f>SUM(H56+H61)</f>
        <v>10</v>
      </c>
      <c r="I55" s="12"/>
    </row>
    <row r="56" spans="1:9" ht="78.75">
      <c r="A56" s="25" t="s">
        <v>133</v>
      </c>
      <c r="B56" s="11">
        <v>225</v>
      </c>
      <c r="C56" s="31" t="s">
        <v>10</v>
      </c>
      <c r="D56" s="31" t="s">
        <v>24</v>
      </c>
      <c r="E56" s="13" t="s">
        <v>130</v>
      </c>
      <c r="F56" s="14"/>
      <c r="G56" s="12">
        <f t="shared" ref="G56:G58" si="8">SUM(G57)</f>
        <v>20</v>
      </c>
      <c r="H56" s="12"/>
      <c r="I56" s="12"/>
    </row>
    <row r="57" spans="1:9" ht="66" customHeight="1">
      <c r="A57" s="25" t="s">
        <v>129</v>
      </c>
      <c r="B57" s="11">
        <v>225</v>
      </c>
      <c r="C57" s="31" t="s">
        <v>10</v>
      </c>
      <c r="D57" s="31" t="s">
        <v>24</v>
      </c>
      <c r="E57" s="13" t="s">
        <v>131</v>
      </c>
      <c r="F57" s="14"/>
      <c r="G57" s="12">
        <f t="shared" si="8"/>
        <v>20</v>
      </c>
      <c r="H57" s="12"/>
      <c r="I57" s="12"/>
    </row>
    <row r="58" spans="1:9" ht="31.5">
      <c r="A58" s="25" t="s">
        <v>84</v>
      </c>
      <c r="B58" s="11">
        <v>225</v>
      </c>
      <c r="C58" s="31" t="s">
        <v>10</v>
      </c>
      <c r="D58" s="31" t="s">
        <v>24</v>
      </c>
      <c r="E58" s="13" t="s">
        <v>132</v>
      </c>
      <c r="F58" s="14"/>
      <c r="G58" s="12">
        <f t="shared" si="8"/>
        <v>20</v>
      </c>
      <c r="H58" s="12"/>
      <c r="I58" s="12"/>
    </row>
    <row r="59" spans="1:9" ht="47.25">
      <c r="A59" s="25" t="s">
        <v>95</v>
      </c>
      <c r="B59" s="11">
        <v>225</v>
      </c>
      <c r="C59" s="31" t="s">
        <v>10</v>
      </c>
      <c r="D59" s="31" t="s">
        <v>24</v>
      </c>
      <c r="E59" s="13" t="s">
        <v>132</v>
      </c>
      <c r="F59" s="14">
        <v>200</v>
      </c>
      <c r="G59" s="12">
        <f>SUM(G60)</f>
        <v>20</v>
      </c>
      <c r="H59" s="12"/>
      <c r="I59" s="12"/>
    </row>
    <row r="60" spans="1:9" ht="47.45" customHeight="1">
      <c r="A60" s="25" t="s">
        <v>96</v>
      </c>
      <c r="B60" s="11">
        <v>225</v>
      </c>
      <c r="C60" s="31" t="s">
        <v>10</v>
      </c>
      <c r="D60" s="52" t="s">
        <v>24</v>
      </c>
      <c r="E60" s="13" t="s">
        <v>132</v>
      </c>
      <c r="F60" s="14">
        <v>240</v>
      </c>
      <c r="G60" s="12">
        <v>20</v>
      </c>
      <c r="H60" s="12"/>
      <c r="I60" s="12"/>
    </row>
    <row r="61" spans="1:9" ht="78.75">
      <c r="A61" s="25" t="s">
        <v>135</v>
      </c>
      <c r="B61" s="11">
        <v>225</v>
      </c>
      <c r="C61" s="31" t="s">
        <v>10</v>
      </c>
      <c r="D61" s="52" t="s">
        <v>24</v>
      </c>
      <c r="E61" s="13" t="s">
        <v>150</v>
      </c>
      <c r="F61" s="14"/>
      <c r="G61" s="12">
        <f t="shared" ref="G61:H63" si="9">SUM(G62)</f>
        <v>8</v>
      </c>
      <c r="H61" s="12">
        <f t="shared" si="9"/>
        <v>10</v>
      </c>
      <c r="I61" s="12"/>
    </row>
    <row r="62" spans="1:9" ht="15.75">
      <c r="A62" s="25" t="s">
        <v>134</v>
      </c>
      <c r="B62" s="11">
        <v>225</v>
      </c>
      <c r="C62" s="31" t="s">
        <v>10</v>
      </c>
      <c r="D62" s="52" t="s">
        <v>24</v>
      </c>
      <c r="E62" s="13" t="s">
        <v>151</v>
      </c>
      <c r="F62" s="14"/>
      <c r="G62" s="12">
        <f t="shared" si="9"/>
        <v>8</v>
      </c>
      <c r="H62" s="12">
        <f t="shared" si="9"/>
        <v>10</v>
      </c>
      <c r="I62" s="12"/>
    </row>
    <row r="63" spans="1:9" ht="31.5">
      <c r="A63" s="25" t="s">
        <v>84</v>
      </c>
      <c r="B63" s="11">
        <v>225</v>
      </c>
      <c r="C63" s="31" t="s">
        <v>10</v>
      </c>
      <c r="D63" s="52" t="s">
        <v>24</v>
      </c>
      <c r="E63" s="13" t="s">
        <v>152</v>
      </c>
      <c r="F63" s="14"/>
      <c r="G63" s="12">
        <f t="shared" si="9"/>
        <v>8</v>
      </c>
      <c r="H63" s="12">
        <f t="shared" si="9"/>
        <v>10</v>
      </c>
      <c r="I63" s="12"/>
    </row>
    <row r="64" spans="1:9" ht="47.25">
      <c r="A64" s="25" t="s">
        <v>95</v>
      </c>
      <c r="B64" s="11">
        <v>225</v>
      </c>
      <c r="C64" s="31" t="s">
        <v>10</v>
      </c>
      <c r="D64" s="52" t="s">
        <v>24</v>
      </c>
      <c r="E64" s="13" t="s">
        <v>152</v>
      </c>
      <c r="F64" s="14">
        <v>200</v>
      </c>
      <c r="G64" s="12">
        <f>SUM(G65)</f>
        <v>8</v>
      </c>
      <c r="H64" s="12">
        <f>SUM(H65)</f>
        <v>10</v>
      </c>
      <c r="I64" s="12"/>
    </row>
    <row r="65" spans="1:9" ht="51" customHeight="1">
      <c r="A65" s="25" t="s">
        <v>96</v>
      </c>
      <c r="B65" s="11">
        <v>225</v>
      </c>
      <c r="C65" s="31" t="s">
        <v>10</v>
      </c>
      <c r="D65" s="52" t="s">
        <v>24</v>
      </c>
      <c r="E65" s="13" t="s">
        <v>152</v>
      </c>
      <c r="F65" s="14">
        <v>240</v>
      </c>
      <c r="G65" s="12">
        <v>8</v>
      </c>
      <c r="H65" s="12">
        <v>10</v>
      </c>
      <c r="I65" s="12"/>
    </row>
    <row r="66" spans="1:9" ht="32.450000000000003" customHeight="1">
      <c r="A66" s="56" t="s">
        <v>143</v>
      </c>
      <c r="B66" s="18">
        <v>225</v>
      </c>
      <c r="C66" s="59" t="s">
        <v>19</v>
      </c>
      <c r="D66" s="59" t="s">
        <v>8</v>
      </c>
      <c r="E66" s="60"/>
      <c r="F66" s="61"/>
      <c r="G66" s="20">
        <f t="shared" ref="G66:G71" si="10">SUM(G67)</f>
        <v>50</v>
      </c>
      <c r="H66" s="12"/>
      <c r="I66" s="12"/>
    </row>
    <row r="67" spans="1:9" ht="31.5">
      <c r="A67" s="32" t="s">
        <v>144</v>
      </c>
      <c r="B67" s="11">
        <v>225</v>
      </c>
      <c r="C67" s="62" t="s">
        <v>19</v>
      </c>
      <c r="D67" s="62" t="s">
        <v>11</v>
      </c>
      <c r="E67" s="63"/>
      <c r="F67" s="64"/>
      <c r="G67" s="12">
        <f t="shared" si="10"/>
        <v>50</v>
      </c>
      <c r="H67" s="12"/>
      <c r="I67" s="12"/>
    </row>
    <row r="68" spans="1:9" ht="31.5">
      <c r="A68" s="25" t="s">
        <v>60</v>
      </c>
      <c r="B68" s="11">
        <v>225</v>
      </c>
      <c r="C68" s="62" t="s">
        <v>19</v>
      </c>
      <c r="D68" s="62" t="s">
        <v>11</v>
      </c>
      <c r="E68" s="65">
        <v>6000000000</v>
      </c>
      <c r="F68" s="66"/>
      <c r="G68" s="12">
        <f t="shared" si="10"/>
        <v>50</v>
      </c>
      <c r="H68" s="12"/>
      <c r="I68" s="12"/>
    </row>
    <row r="69" spans="1:9" ht="63">
      <c r="A69" s="57" t="s">
        <v>149</v>
      </c>
      <c r="B69" s="11">
        <v>225</v>
      </c>
      <c r="C69" s="62" t="s">
        <v>19</v>
      </c>
      <c r="D69" s="62" t="s">
        <v>11</v>
      </c>
      <c r="E69" s="63" t="s">
        <v>146</v>
      </c>
      <c r="F69" s="67"/>
      <c r="G69" s="12">
        <f t="shared" si="10"/>
        <v>50</v>
      </c>
      <c r="H69" s="12"/>
      <c r="I69" s="12"/>
    </row>
    <row r="70" spans="1:9" ht="78.75">
      <c r="A70" s="33" t="s">
        <v>145</v>
      </c>
      <c r="B70" s="11">
        <v>225</v>
      </c>
      <c r="C70" s="62" t="s">
        <v>19</v>
      </c>
      <c r="D70" s="62" t="s">
        <v>11</v>
      </c>
      <c r="E70" s="63" t="s">
        <v>147</v>
      </c>
      <c r="F70" s="67"/>
      <c r="G70" s="12">
        <f t="shared" si="10"/>
        <v>50</v>
      </c>
      <c r="H70" s="12"/>
      <c r="I70" s="12"/>
    </row>
    <row r="71" spans="1:9" ht="31.5">
      <c r="A71" s="33" t="s">
        <v>84</v>
      </c>
      <c r="B71" s="11">
        <v>225</v>
      </c>
      <c r="C71" s="62" t="s">
        <v>19</v>
      </c>
      <c r="D71" s="62" t="s">
        <v>11</v>
      </c>
      <c r="E71" s="63" t="s">
        <v>148</v>
      </c>
      <c r="F71" s="67"/>
      <c r="G71" s="12">
        <f t="shared" si="10"/>
        <v>50</v>
      </c>
      <c r="H71" s="12"/>
      <c r="I71" s="12"/>
    </row>
    <row r="72" spans="1:9" ht="47.25">
      <c r="A72" s="58" t="s">
        <v>18</v>
      </c>
      <c r="B72" s="11">
        <v>225</v>
      </c>
      <c r="C72" s="62" t="s">
        <v>19</v>
      </c>
      <c r="D72" s="62" t="s">
        <v>11</v>
      </c>
      <c r="E72" s="63" t="s">
        <v>148</v>
      </c>
      <c r="F72" s="64" t="s">
        <v>7</v>
      </c>
      <c r="G72" s="12">
        <f>SUM(G73)</f>
        <v>50</v>
      </c>
      <c r="H72" s="12"/>
      <c r="I72" s="12"/>
    </row>
    <row r="73" spans="1:9" ht="50.45" customHeight="1">
      <c r="A73" s="58" t="s">
        <v>17</v>
      </c>
      <c r="B73" s="11">
        <v>225</v>
      </c>
      <c r="C73" s="62" t="s">
        <v>19</v>
      </c>
      <c r="D73" s="62" t="s">
        <v>11</v>
      </c>
      <c r="E73" s="63" t="s">
        <v>148</v>
      </c>
      <c r="F73" s="64" t="s">
        <v>4</v>
      </c>
      <c r="G73" s="12">
        <v>50</v>
      </c>
      <c r="H73" s="12"/>
      <c r="I73" s="12"/>
    </row>
    <row r="74" spans="1:9" ht="15.75">
      <c r="A74" s="43" t="s">
        <v>106</v>
      </c>
      <c r="B74" s="18">
        <v>225</v>
      </c>
      <c r="C74" s="22" t="s">
        <v>23</v>
      </c>
      <c r="D74" s="22" t="s">
        <v>8</v>
      </c>
      <c r="E74" s="22"/>
      <c r="F74" s="23"/>
      <c r="G74" s="44">
        <f>SUM(G75+G97)</f>
        <v>3994.8</v>
      </c>
      <c r="H74" s="44">
        <f t="shared" ref="G74:I76" si="11">SUM(H75)</f>
        <v>1164.4000000000001</v>
      </c>
      <c r="I74" s="44">
        <f t="shared" si="11"/>
        <v>1570.3</v>
      </c>
    </row>
    <row r="75" spans="1:9" ht="15.75">
      <c r="A75" s="45" t="s">
        <v>107</v>
      </c>
      <c r="B75" s="11">
        <v>225</v>
      </c>
      <c r="C75" s="31" t="s">
        <v>23</v>
      </c>
      <c r="D75" s="31" t="s">
        <v>108</v>
      </c>
      <c r="E75" s="31"/>
      <c r="F75" s="17"/>
      <c r="G75" s="42">
        <f t="shared" si="11"/>
        <v>3944.8</v>
      </c>
      <c r="H75" s="42">
        <f t="shared" si="11"/>
        <v>1164.4000000000001</v>
      </c>
      <c r="I75" s="42">
        <f t="shared" si="11"/>
        <v>1570.3</v>
      </c>
    </row>
    <row r="76" spans="1:9" ht="31.5">
      <c r="A76" s="11" t="s">
        <v>60</v>
      </c>
      <c r="B76" s="11">
        <v>225</v>
      </c>
      <c r="C76" s="31" t="s">
        <v>23</v>
      </c>
      <c r="D76" s="31" t="s">
        <v>108</v>
      </c>
      <c r="E76" s="31" t="s">
        <v>79</v>
      </c>
      <c r="F76" s="17"/>
      <c r="G76" s="42">
        <f t="shared" si="11"/>
        <v>3944.8</v>
      </c>
      <c r="H76" s="42">
        <f t="shared" si="11"/>
        <v>1164.4000000000001</v>
      </c>
      <c r="I76" s="42">
        <f t="shared" si="11"/>
        <v>1570.3</v>
      </c>
    </row>
    <row r="77" spans="1:9" ht="141.75">
      <c r="A77" s="45" t="s">
        <v>126</v>
      </c>
      <c r="B77" s="11">
        <v>225</v>
      </c>
      <c r="C77" s="31" t="s">
        <v>23</v>
      </c>
      <c r="D77" s="31" t="s">
        <v>108</v>
      </c>
      <c r="E77" s="31" t="s">
        <v>114</v>
      </c>
      <c r="F77" s="17"/>
      <c r="G77" s="42">
        <f>SUM(G78+G82+G86+G93)</f>
        <v>3944.8</v>
      </c>
      <c r="H77" s="42">
        <f>SUM(H78+H82+H86+H93)</f>
        <v>1164.4000000000001</v>
      </c>
      <c r="I77" s="42">
        <f>SUM(I78+I82+I86+I93)</f>
        <v>1570.3</v>
      </c>
    </row>
    <row r="78" spans="1:9" ht="31.5">
      <c r="A78" s="45" t="s">
        <v>115</v>
      </c>
      <c r="B78" s="11">
        <v>225</v>
      </c>
      <c r="C78" s="31" t="s">
        <v>23</v>
      </c>
      <c r="D78" s="31" t="s">
        <v>108</v>
      </c>
      <c r="E78" s="31" t="s">
        <v>116</v>
      </c>
      <c r="F78" s="17"/>
      <c r="G78" s="42">
        <f t="shared" ref="G78:G79" si="12">SUM(G79)</f>
        <v>120</v>
      </c>
      <c r="H78" s="49"/>
      <c r="I78" s="49"/>
    </row>
    <row r="79" spans="1:9" ht="18.75" customHeight="1">
      <c r="A79" s="45" t="s">
        <v>84</v>
      </c>
      <c r="B79" s="11">
        <v>225</v>
      </c>
      <c r="C79" s="31" t="s">
        <v>23</v>
      </c>
      <c r="D79" s="31" t="s">
        <v>108</v>
      </c>
      <c r="E79" s="31" t="s">
        <v>117</v>
      </c>
      <c r="F79" s="17"/>
      <c r="G79" s="42">
        <f t="shared" si="12"/>
        <v>120</v>
      </c>
      <c r="H79" s="49"/>
      <c r="I79" s="49"/>
    </row>
    <row r="80" spans="1:9" ht="47.25">
      <c r="A80" s="45" t="s">
        <v>95</v>
      </c>
      <c r="B80" s="11">
        <v>225</v>
      </c>
      <c r="C80" s="31" t="s">
        <v>23</v>
      </c>
      <c r="D80" s="31" t="s">
        <v>108</v>
      </c>
      <c r="E80" s="31" t="s">
        <v>117</v>
      </c>
      <c r="F80" s="17" t="s">
        <v>7</v>
      </c>
      <c r="G80" s="42">
        <f>SUM(G81)</f>
        <v>120</v>
      </c>
      <c r="H80" s="49"/>
      <c r="I80" s="49"/>
    </row>
    <row r="81" spans="1:9" ht="49.9" customHeight="1">
      <c r="A81" s="45" t="s">
        <v>96</v>
      </c>
      <c r="B81" s="11">
        <v>225</v>
      </c>
      <c r="C81" s="31" t="s">
        <v>23</v>
      </c>
      <c r="D81" s="31" t="s">
        <v>108</v>
      </c>
      <c r="E81" s="31" t="s">
        <v>117</v>
      </c>
      <c r="F81" s="17" t="s">
        <v>4</v>
      </c>
      <c r="G81" s="42">
        <v>120</v>
      </c>
      <c r="H81" s="49"/>
      <c r="I81" s="49"/>
    </row>
    <row r="82" spans="1:9" ht="94.5">
      <c r="A82" s="45" t="s">
        <v>118</v>
      </c>
      <c r="B82" s="11">
        <v>225</v>
      </c>
      <c r="C82" s="31" t="s">
        <v>23</v>
      </c>
      <c r="D82" s="31" t="s">
        <v>108</v>
      </c>
      <c r="E82" s="31" t="s">
        <v>119</v>
      </c>
      <c r="F82" s="17"/>
      <c r="G82" s="42">
        <f t="shared" ref="G82:I83" si="13">SUM(G83)</f>
        <v>485</v>
      </c>
      <c r="H82" s="42">
        <f t="shared" si="13"/>
        <v>1164.4000000000001</v>
      </c>
      <c r="I82" s="42">
        <f t="shared" si="13"/>
        <v>1570.3</v>
      </c>
    </row>
    <row r="83" spans="1:9" ht="19.5" customHeight="1">
      <c r="A83" s="45" t="s">
        <v>84</v>
      </c>
      <c r="B83" s="11">
        <v>225</v>
      </c>
      <c r="C83" s="31" t="s">
        <v>23</v>
      </c>
      <c r="D83" s="31" t="s">
        <v>108</v>
      </c>
      <c r="E83" s="31" t="s">
        <v>120</v>
      </c>
      <c r="F83" s="17"/>
      <c r="G83" s="42">
        <f t="shared" si="13"/>
        <v>485</v>
      </c>
      <c r="H83" s="42">
        <f t="shared" si="13"/>
        <v>1164.4000000000001</v>
      </c>
      <c r="I83" s="42">
        <f t="shared" si="13"/>
        <v>1570.3</v>
      </c>
    </row>
    <row r="84" spans="1:9" ht="47.25">
      <c r="A84" s="45" t="s">
        <v>95</v>
      </c>
      <c r="B84" s="11">
        <v>225</v>
      </c>
      <c r="C84" s="31" t="s">
        <v>23</v>
      </c>
      <c r="D84" s="31" t="s">
        <v>108</v>
      </c>
      <c r="E84" s="31" t="s">
        <v>120</v>
      </c>
      <c r="F84" s="17" t="s">
        <v>7</v>
      </c>
      <c r="G84" s="42">
        <f>SUM(G85)</f>
        <v>485</v>
      </c>
      <c r="H84" s="42">
        <f>SUM(H85)</f>
        <v>1164.4000000000001</v>
      </c>
      <c r="I84" s="42">
        <f>SUM(I85)</f>
        <v>1570.3</v>
      </c>
    </row>
    <row r="85" spans="1:9" ht="47.45" customHeight="1">
      <c r="A85" s="45" t="s">
        <v>96</v>
      </c>
      <c r="B85" s="11">
        <v>225</v>
      </c>
      <c r="C85" s="31" t="s">
        <v>23</v>
      </c>
      <c r="D85" s="31" t="s">
        <v>108</v>
      </c>
      <c r="E85" s="31" t="s">
        <v>120</v>
      </c>
      <c r="F85" s="17" t="s">
        <v>4</v>
      </c>
      <c r="G85" s="42">
        <v>485</v>
      </c>
      <c r="H85" s="42">
        <v>1164.4000000000001</v>
      </c>
      <c r="I85" s="42">
        <v>1570.3</v>
      </c>
    </row>
    <row r="86" spans="1:9" ht="61.9" customHeight="1">
      <c r="A86" s="45" t="s">
        <v>121</v>
      </c>
      <c r="B86" s="11">
        <v>225</v>
      </c>
      <c r="C86" s="31" t="s">
        <v>23</v>
      </c>
      <c r="D86" s="31" t="s">
        <v>108</v>
      </c>
      <c r="E86" s="31" t="s">
        <v>122</v>
      </c>
      <c r="F86" s="17"/>
      <c r="G86" s="42">
        <f>SUM(G87+G90)</f>
        <v>3289.8</v>
      </c>
      <c r="H86" s="49"/>
      <c r="I86" s="49"/>
    </row>
    <row r="87" spans="1:9" ht="109.5" customHeight="1">
      <c r="A87" s="45" t="s">
        <v>163</v>
      </c>
      <c r="B87" s="11">
        <v>225</v>
      </c>
      <c r="C87" s="31" t="s">
        <v>23</v>
      </c>
      <c r="D87" s="31" t="s">
        <v>108</v>
      </c>
      <c r="E87" s="31" t="s">
        <v>161</v>
      </c>
      <c r="F87" s="17"/>
      <c r="G87" s="42">
        <f>SUM(G88)</f>
        <v>2805</v>
      </c>
      <c r="H87" s="46"/>
      <c r="I87" s="46"/>
    </row>
    <row r="88" spans="1:9" ht="47.25">
      <c r="A88" s="45" t="s">
        <v>95</v>
      </c>
      <c r="B88" s="11">
        <v>225</v>
      </c>
      <c r="C88" s="31" t="s">
        <v>23</v>
      </c>
      <c r="D88" s="31" t="s">
        <v>108</v>
      </c>
      <c r="E88" s="31" t="s">
        <v>161</v>
      </c>
      <c r="F88" s="17" t="s">
        <v>7</v>
      </c>
      <c r="G88" s="42">
        <f>SUM(G89)</f>
        <v>2805</v>
      </c>
      <c r="H88" s="46"/>
      <c r="I88" s="46"/>
    </row>
    <row r="89" spans="1:9" ht="48.6" customHeight="1">
      <c r="A89" s="45" t="s">
        <v>96</v>
      </c>
      <c r="B89" s="11">
        <v>225</v>
      </c>
      <c r="C89" s="31" t="s">
        <v>23</v>
      </c>
      <c r="D89" s="31" t="s">
        <v>108</v>
      </c>
      <c r="E89" s="31" t="s">
        <v>161</v>
      </c>
      <c r="F89" s="17" t="s">
        <v>4</v>
      </c>
      <c r="G89" s="42">
        <v>2805</v>
      </c>
      <c r="H89" s="46"/>
      <c r="I89" s="46"/>
    </row>
    <row r="90" spans="1:9" ht="31.5">
      <c r="A90" s="45" t="s">
        <v>84</v>
      </c>
      <c r="B90" s="11">
        <v>225</v>
      </c>
      <c r="C90" s="31" t="s">
        <v>23</v>
      </c>
      <c r="D90" s="31" t="s">
        <v>108</v>
      </c>
      <c r="E90" s="31" t="s">
        <v>136</v>
      </c>
      <c r="F90" s="27"/>
      <c r="G90" s="42">
        <f>SUM(G91)</f>
        <v>484.8</v>
      </c>
      <c r="H90" s="46"/>
      <c r="I90" s="46"/>
    </row>
    <row r="91" spans="1:9" ht="47.25">
      <c r="A91" s="45" t="s">
        <v>95</v>
      </c>
      <c r="B91" s="11">
        <v>225</v>
      </c>
      <c r="C91" s="31" t="s">
        <v>23</v>
      </c>
      <c r="D91" s="31" t="s">
        <v>108</v>
      </c>
      <c r="E91" s="31" t="s">
        <v>136</v>
      </c>
      <c r="F91" s="27" t="s">
        <v>7</v>
      </c>
      <c r="G91" s="42">
        <f>SUM(G92)</f>
        <v>484.8</v>
      </c>
      <c r="H91" s="46"/>
      <c r="I91" s="46"/>
    </row>
    <row r="92" spans="1:9" ht="50.45" customHeight="1">
      <c r="A92" s="45" t="s">
        <v>96</v>
      </c>
      <c r="B92" s="11">
        <v>225</v>
      </c>
      <c r="C92" s="31" t="s">
        <v>23</v>
      </c>
      <c r="D92" s="31" t="s">
        <v>108</v>
      </c>
      <c r="E92" s="31" t="s">
        <v>136</v>
      </c>
      <c r="F92" s="27" t="s">
        <v>4</v>
      </c>
      <c r="G92" s="42">
        <v>484.8</v>
      </c>
      <c r="H92" s="46"/>
      <c r="I92" s="46"/>
    </row>
    <row r="93" spans="1:9" ht="15.75">
      <c r="A93" s="45" t="s">
        <v>123</v>
      </c>
      <c r="B93" s="11">
        <v>225</v>
      </c>
      <c r="C93" s="31" t="s">
        <v>23</v>
      </c>
      <c r="D93" s="31" t="s">
        <v>108</v>
      </c>
      <c r="E93" s="31" t="s">
        <v>124</v>
      </c>
      <c r="F93" s="17"/>
      <c r="G93" s="42">
        <f t="shared" ref="G93:I94" si="14">SUM(G94)</f>
        <v>50</v>
      </c>
      <c r="H93" s="42">
        <f t="shared" si="14"/>
        <v>0</v>
      </c>
      <c r="I93" s="42">
        <f t="shared" si="14"/>
        <v>0</v>
      </c>
    </row>
    <row r="94" spans="1:9" ht="16.5" customHeight="1">
      <c r="A94" s="45" t="s">
        <v>84</v>
      </c>
      <c r="B94" s="11">
        <v>225</v>
      </c>
      <c r="C94" s="31" t="s">
        <v>23</v>
      </c>
      <c r="D94" s="31" t="s">
        <v>108</v>
      </c>
      <c r="E94" s="31" t="s">
        <v>125</v>
      </c>
      <c r="F94" s="17"/>
      <c r="G94" s="42">
        <f t="shared" si="14"/>
        <v>50</v>
      </c>
      <c r="H94" s="42">
        <f t="shared" si="14"/>
        <v>0</v>
      </c>
      <c r="I94" s="42">
        <f t="shared" si="14"/>
        <v>0</v>
      </c>
    </row>
    <row r="95" spans="1:9" ht="16.5" customHeight="1">
      <c r="A95" s="45" t="s">
        <v>95</v>
      </c>
      <c r="B95" s="11">
        <v>225</v>
      </c>
      <c r="C95" s="31" t="s">
        <v>23</v>
      </c>
      <c r="D95" s="31" t="s">
        <v>108</v>
      </c>
      <c r="E95" s="31" t="s">
        <v>125</v>
      </c>
      <c r="F95" s="17" t="s">
        <v>7</v>
      </c>
      <c r="G95" s="42">
        <f>SUM(G96)</f>
        <v>50</v>
      </c>
      <c r="H95" s="42">
        <f>SUM(H96)</f>
        <v>0</v>
      </c>
      <c r="I95" s="42">
        <f>SUM(I96)</f>
        <v>0</v>
      </c>
    </row>
    <row r="96" spans="1:9" ht="50.45" customHeight="1">
      <c r="A96" s="45" t="s">
        <v>96</v>
      </c>
      <c r="B96" s="11">
        <v>225</v>
      </c>
      <c r="C96" s="31" t="s">
        <v>23</v>
      </c>
      <c r="D96" s="31" t="s">
        <v>108</v>
      </c>
      <c r="E96" s="31" t="s">
        <v>125</v>
      </c>
      <c r="F96" s="17" t="s">
        <v>4</v>
      </c>
      <c r="G96" s="42">
        <v>50</v>
      </c>
      <c r="H96" s="46"/>
      <c r="I96" s="46"/>
    </row>
    <row r="97" spans="1:9" ht="31.15" customHeight="1">
      <c r="A97" s="68" t="s">
        <v>153</v>
      </c>
      <c r="B97" s="11">
        <v>225</v>
      </c>
      <c r="C97" s="31" t="s">
        <v>23</v>
      </c>
      <c r="D97" s="31" t="s">
        <v>154</v>
      </c>
      <c r="E97" s="31"/>
      <c r="F97" s="17"/>
      <c r="G97" s="42">
        <f t="shared" ref="G97:G102" si="15">SUM(G98)</f>
        <v>50</v>
      </c>
      <c r="H97" s="46"/>
      <c r="I97" s="46"/>
    </row>
    <row r="98" spans="1:9" ht="33" customHeight="1">
      <c r="A98" s="11" t="s">
        <v>60</v>
      </c>
      <c r="B98" s="11">
        <v>225</v>
      </c>
      <c r="C98" s="31" t="s">
        <v>23</v>
      </c>
      <c r="D98" s="31" t="s">
        <v>154</v>
      </c>
      <c r="E98" s="31" t="s">
        <v>79</v>
      </c>
      <c r="F98" s="17"/>
      <c r="G98" s="42">
        <f t="shared" si="15"/>
        <v>50</v>
      </c>
      <c r="H98" s="46"/>
      <c r="I98" s="46"/>
    </row>
    <row r="99" spans="1:9" ht="128.44999999999999" customHeight="1">
      <c r="A99" s="45" t="s">
        <v>155</v>
      </c>
      <c r="B99" s="11">
        <v>225</v>
      </c>
      <c r="C99" s="31" t="s">
        <v>23</v>
      </c>
      <c r="D99" s="31" t="s">
        <v>154</v>
      </c>
      <c r="E99" s="35" t="s">
        <v>158</v>
      </c>
      <c r="F99" s="17"/>
      <c r="G99" s="69">
        <f t="shared" si="15"/>
        <v>50</v>
      </c>
      <c r="H99" s="46"/>
      <c r="I99" s="46"/>
    </row>
    <row r="100" spans="1:9" ht="78.599999999999994" customHeight="1">
      <c r="A100" s="45" t="s">
        <v>156</v>
      </c>
      <c r="B100" s="11">
        <v>225</v>
      </c>
      <c r="C100" s="31" t="s">
        <v>23</v>
      </c>
      <c r="D100" s="31" t="s">
        <v>154</v>
      </c>
      <c r="E100" s="35" t="s">
        <v>159</v>
      </c>
      <c r="F100" s="17"/>
      <c r="G100" s="42">
        <f t="shared" si="15"/>
        <v>50</v>
      </c>
      <c r="H100" s="46"/>
      <c r="I100" s="46"/>
    </row>
    <row r="101" spans="1:9" ht="83.45" customHeight="1">
      <c r="A101" s="45" t="s">
        <v>157</v>
      </c>
      <c r="B101" s="11">
        <v>225</v>
      </c>
      <c r="C101" s="31" t="s">
        <v>23</v>
      </c>
      <c r="D101" s="31" t="s">
        <v>154</v>
      </c>
      <c r="E101" s="35" t="s">
        <v>160</v>
      </c>
      <c r="F101" s="17"/>
      <c r="G101" s="42">
        <f t="shared" si="15"/>
        <v>50</v>
      </c>
      <c r="H101" s="46"/>
      <c r="I101" s="46"/>
    </row>
    <row r="102" spans="1:9" ht="47.45" customHeight="1">
      <c r="A102" s="38" t="s">
        <v>95</v>
      </c>
      <c r="B102" s="11">
        <v>225</v>
      </c>
      <c r="C102" s="31" t="s">
        <v>23</v>
      </c>
      <c r="D102" s="31" t="s">
        <v>154</v>
      </c>
      <c r="E102" s="35" t="s">
        <v>160</v>
      </c>
      <c r="F102" s="17" t="s">
        <v>7</v>
      </c>
      <c r="G102" s="42">
        <f t="shared" si="15"/>
        <v>50</v>
      </c>
      <c r="H102" s="46"/>
      <c r="I102" s="46"/>
    </row>
    <row r="103" spans="1:9" ht="52.15" customHeight="1">
      <c r="A103" s="38" t="s">
        <v>96</v>
      </c>
      <c r="B103" s="11">
        <v>225</v>
      </c>
      <c r="C103" s="31" t="s">
        <v>23</v>
      </c>
      <c r="D103" s="31" t="s">
        <v>154</v>
      </c>
      <c r="E103" s="35" t="s">
        <v>160</v>
      </c>
      <c r="F103" s="17" t="s">
        <v>4</v>
      </c>
      <c r="G103" s="42">
        <v>50</v>
      </c>
      <c r="H103" s="46"/>
      <c r="I103" s="46"/>
    </row>
    <row r="104" spans="1:9" ht="31.5">
      <c r="A104" s="18" t="s">
        <v>22</v>
      </c>
      <c r="B104" s="18">
        <v>225</v>
      </c>
      <c r="C104" s="19" t="s">
        <v>20</v>
      </c>
      <c r="D104" s="19" t="s">
        <v>8</v>
      </c>
      <c r="E104" s="19"/>
      <c r="F104" s="23"/>
      <c r="G104" s="20">
        <f>SUM(G107+G110+G114)</f>
        <v>1531.7</v>
      </c>
      <c r="H104" s="20">
        <f t="shared" ref="H104:I104" si="16">SUM(H107+H110+H114)</f>
        <v>1828.3</v>
      </c>
      <c r="I104" s="20">
        <f t="shared" si="16"/>
        <v>1979.7</v>
      </c>
    </row>
    <row r="105" spans="1:9" ht="15.75">
      <c r="A105" s="11" t="s">
        <v>21</v>
      </c>
      <c r="B105" s="11">
        <v>225</v>
      </c>
      <c r="C105" s="16" t="s">
        <v>20</v>
      </c>
      <c r="D105" s="16" t="s">
        <v>19</v>
      </c>
      <c r="E105" s="16"/>
      <c r="F105" s="17"/>
      <c r="G105" s="12">
        <f>SUM(G104)</f>
        <v>1531.7</v>
      </c>
      <c r="H105" s="12">
        <f t="shared" ref="H105:I105" si="17">SUM(H104)</f>
        <v>1828.3</v>
      </c>
      <c r="I105" s="12">
        <f t="shared" si="17"/>
        <v>1979.7</v>
      </c>
    </row>
    <row r="106" spans="1:9" ht="15.75">
      <c r="A106" s="11" t="s">
        <v>21</v>
      </c>
      <c r="B106" s="11">
        <v>225</v>
      </c>
      <c r="C106" s="16" t="s">
        <v>20</v>
      </c>
      <c r="D106" s="16" t="s">
        <v>19</v>
      </c>
      <c r="E106" s="16" t="s">
        <v>77</v>
      </c>
      <c r="F106" s="17"/>
      <c r="G106" s="12">
        <f>SUM(G107+G110)</f>
        <v>162</v>
      </c>
      <c r="H106" s="12">
        <f>SUM(H107)</f>
        <v>158.69999999999999</v>
      </c>
      <c r="I106" s="12">
        <f>SUM(I107)</f>
        <v>167.3</v>
      </c>
    </row>
    <row r="107" spans="1:9" ht="15.75">
      <c r="A107" s="11" t="s">
        <v>92</v>
      </c>
      <c r="B107" s="11">
        <v>225</v>
      </c>
      <c r="C107" s="16" t="s">
        <v>20</v>
      </c>
      <c r="D107" s="16" t="s">
        <v>19</v>
      </c>
      <c r="E107" s="16" t="s">
        <v>78</v>
      </c>
      <c r="F107" s="17"/>
      <c r="G107" s="12">
        <f>SUM(G108)</f>
        <v>150</v>
      </c>
      <c r="H107" s="12">
        <f>SUM(H108)</f>
        <v>158.69999999999999</v>
      </c>
      <c r="I107" s="12">
        <f>SUM(I108)</f>
        <v>167.3</v>
      </c>
    </row>
    <row r="108" spans="1:9" ht="47.25">
      <c r="A108" s="11" t="s">
        <v>18</v>
      </c>
      <c r="B108" s="11">
        <v>225</v>
      </c>
      <c r="C108" s="16" t="s">
        <v>20</v>
      </c>
      <c r="D108" s="16" t="s">
        <v>19</v>
      </c>
      <c r="E108" s="16" t="s">
        <v>78</v>
      </c>
      <c r="F108" s="17" t="s">
        <v>7</v>
      </c>
      <c r="G108" s="12">
        <f>SUM(G109)</f>
        <v>150</v>
      </c>
      <c r="H108" s="12">
        <f t="shared" ref="H108:I108" si="18">SUM(H109)</f>
        <v>158.69999999999999</v>
      </c>
      <c r="I108" s="12">
        <f t="shared" si="18"/>
        <v>167.3</v>
      </c>
    </row>
    <row r="109" spans="1:9" ht="49.5" customHeight="1">
      <c r="A109" s="28" t="s">
        <v>17</v>
      </c>
      <c r="B109" s="11">
        <v>225</v>
      </c>
      <c r="C109" s="16" t="s">
        <v>20</v>
      </c>
      <c r="D109" s="16" t="s">
        <v>19</v>
      </c>
      <c r="E109" s="16" t="s">
        <v>78</v>
      </c>
      <c r="F109" s="17" t="s">
        <v>4</v>
      </c>
      <c r="G109" s="12">
        <v>150</v>
      </c>
      <c r="H109" s="12">
        <v>158.69999999999999</v>
      </c>
      <c r="I109" s="12">
        <v>167.3</v>
      </c>
    </row>
    <row r="110" spans="1:9" ht="47.25">
      <c r="A110" s="38" t="s">
        <v>93</v>
      </c>
      <c r="B110" s="11">
        <v>225</v>
      </c>
      <c r="C110" s="16" t="s">
        <v>20</v>
      </c>
      <c r="D110" s="16" t="s">
        <v>19</v>
      </c>
      <c r="E110" s="16" t="s">
        <v>94</v>
      </c>
      <c r="F110" s="17"/>
      <c r="G110" s="12">
        <f t="shared" ref="G110:I111" si="19">SUM(G111)</f>
        <v>12</v>
      </c>
      <c r="H110" s="12">
        <f t="shared" si="19"/>
        <v>1669.6</v>
      </c>
      <c r="I110" s="12">
        <f t="shared" si="19"/>
        <v>1812.4</v>
      </c>
    </row>
    <row r="111" spans="1:9" ht="47.25">
      <c r="A111" s="38" t="s">
        <v>95</v>
      </c>
      <c r="B111" s="11">
        <v>225</v>
      </c>
      <c r="C111" s="16" t="s">
        <v>20</v>
      </c>
      <c r="D111" s="16" t="s">
        <v>19</v>
      </c>
      <c r="E111" s="16" t="s">
        <v>94</v>
      </c>
      <c r="F111" s="17" t="s">
        <v>7</v>
      </c>
      <c r="G111" s="12">
        <f t="shared" si="19"/>
        <v>12</v>
      </c>
      <c r="H111" s="12">
        <f t="shared" si="19"/>
        <v>1669.6</v>
      </c>
      <c r="I111" s="12">
        <f t="shared" si="19"/>
        <v>1812.4</v>
      </c>
    </row>
    <row r="112" spans="1:9" ht="47.45" customHeight="1">
      <c r="A112" s="38" t="s">
        <v>96</v>
      </c>
      <c r="B112" s="11">
        <v>225</v>
      </c>
      <c r="C112" s="16" t="s">
        <v>20</v>
      </c>
      <c r="D112" s="16" t="s">
        <v>19</v>
      </c>
      <c r="E112" s="16" t="s">
        <v>94</v>
      </c>
      <c r="F112" s="17" t="s">
        <v>4</v>
      </c>
      <c r="G112" s="12">
        <v>12</v>
      </c>
      <c r="H112" s="12">
        <v>1669.6</v>
      </c>
      <c r="I112" s="12">
        <v>1812.4</v>
      </c>
    </row>
    <row r="113" spans="1:9" ht="31.5">
      <c r="A113" s="11" t="s">
        <v>60</v>
      </c>
      <c r="B113" s="11">
        <v>225</v>
      </c>
      <c r="C113" s="16" t="s">
        <v>20</v>
      </c>
      <c r="D113" s="16" t="s">
        <v>19</v>
      </c>
      <c r="E113" s="16" t="s">
        <v>79</v>
      </c>
      <c r="F113" s="17"/>
      <c r="G113" s="12">
        <f>SUM(G114)</f>
        <v>1369.7</v>
      </c>
      <c r="H113" s="34"/>
      <c r="I113" s="34"/>
    </row>
    <row r="114" spans="1:9" ht="78.75">
      <c r="A114" s="15" t="s">
        <v>137</v>
      </c>
      <c r="B114" s="11">
        <v>225</v>
      </c>
      <c r="C114" s="16" t="s">
        <v>20</v>
      </c>
      <c r="D114" s="16" t="s">
        <v>19</v>
      </c>
      <c r="E114" s="16" t="s">
        <v>80</v>
      </c>
      <c r="F114" s="17"/>
      <c r="G114" s="12">
        <f>SUM(G115+G119+G123+G127)</f>
        <v>1369.7</v>
      </c>
      <c r="H114" s="34"/>
      <c r="I114" s="34"/>
    </row>
    <row r="115" spans="1:9" ht="47.25">
      <c r="A115" s="11" t="s">
        <v>97</v>
      </c>
      <c r="B115" s="11">
        <v>225</v>
      </c>
      <c r="C115" s="16" t="s">
        <v>20</v>
      </c>
      <c r="D115" s="16" t="s">
        <v>19</v>
      </c>
      <c r="E115" s="16" t="s">
        <v>85</v>
      </c>
      <c r="F115" s="17"/>
      <c r="G115" s="12">
        <f t="shared" ref="G115:G116" si="20">SUM(G116)</f>
        <v>403.7</v>
      </c>
      <c r="H115" s="34"/>
      <c r="I115" s="34"/>
    </row>
    <row r="116" spans="1:9" ht="31.5">
      <c r="A116" s="11" t="s">
        <v>84</v>
      </c>
      <c r="B116" s="11">
        <v>225</v>
      </c>
      <c r="C116" s="16" t="s">
        <v>20</v>
      </c>
      <c r="D116" s="16" t="s">
        <v>19</v>
      </c>
      <c r="E116" s="16" t="s">
        <v>86</v>
      </c>
      <c r="F116" s="17"/>
      <c r="G116" s="12">
        <f t="shared" si="20"/>
        <v>403.7</v>
      </c>
      <c r="H116" s="34"/>
      <c r="I116" s="34"/>
    </row>
    <row r="117" spans="1:9" ht="47.25">
      <c r="A117" s="15" t="s">
        <v>18</v>
      </c>
      <c r="B117" s="11">
        <v>225</v>
      </c>
      <c r="C117" s="16" t="s">
        <v>20</v>
      </c>
      <c r="D117" s="16" t="s">
        <v>19</v>
      </c>
      <c r="E117" s="16" t="s">
        <v>86</v>
      </c>
      <c r="F117" s="17" t="s">
        <v>7</v>
      </c>
      <c r="G117" s="12">
        <f>SUM(G118)</f>
        <v>403.7</v>
      </c>
      <c r="H117" s="34"/>
      <c r="I117" s="34"/>
    </row>
    <row r="118" spans="1:9" ht="47.25" customHeight="1">
      <c r="A118" s="28" t="s">
        <v>17</v>
      </c>
      <c r="B118" s="11">
        <v>225</v>
      </c>
      <c r="C118" s="30" t="s">
        <v>20</v>
      </c>
      <c r="D118" s="30" t="s">
        <v>19</v>
      </c>
      <c r="E118" s="16" t="s">
        <v>86</v>
      </c>
      <c r="F118" s="26" t="s">
        <v>4</v>
      </c>
      <c r="G118" s="12">
        <v>403.7</v>
      </c>
      <c r="H118" s="34"/>
      <c r="I118" s="34"/>
    </row>
    <row r="119" spans="1:9" ht="31.5">
      <c r="A119" s="39" t="s">
        <v>98</v>
      </c>
      <c r="B119" s="11">
        <v>225</v>
      </c>
      <c r="C119" s="37" t="s">
        <v>20</v>
      </c>
      <c r="D119" s="37" t="s">
        <v>19</v>
      </c>
      <c r="E119" s="16" t="s">
        <v>99</v>
      </c>
      <c r="F119" s="17"/>
      <c r="G119" s="40">
        <f t="shared" ref="G119:G120" si="21">SUM(G120)</f>
        <v>100</v>
      </c>
      <c r="H119" s="34"/>
      <c r="I119" s="34"/>
    </row>
    <row r="120" spans="1:9" ht="22.5" customHeight="1">
      <c r="A120" s="15" t="s">
        <v>84</v>
      </c>
      <c r="B120" s="11">
        <v>225</v>
      </c>
      <c r="C120" s="37" t="s">
        <v>20</v>
      </c>
      <c r="D120" s="37" t="s">
        <v>19</v>
      </c>
      <c r="E120" s="16" t="s">
        <v>100</v>
      </c>
      <c r="F120" s="17"/>
      <c r="G120" s="40">
        <f t="shared" si="21"/>
        <v>100</v>
      </c>
      <c r="H120" s="34"/>
      <c r="I120" s="34"/>
    </row>
    <row r="121" spans="1:9" ht="47.25">
      <c r="A121" s="15" t="s">
        <v>18</v>
      </c>
      <c r="B121" s="11">
        <v>225</v>
      </c>
      <c r="C121" s="37" t="s">
        <v>20</v>
      </c>
      <c r="D121" s="37" t="s">
        <v>19</v>
      </c>
      <c r="E121" s="16" t="s">
        <v>100</v>
      </c>
      <c r="F121" s="17" t="s">
        <v>7</v>
      </c>
      <c r="G121" s="40">
        <f>SUM(G122)</f>
        <v>100</v>
      </c>
      <c r="H121" s="34"/>
      <c r="I121" s="34"/>
    </row>
    <row r="122" spans="1:9" ht="50.25" customHeight="1">
      <c r="A122" s="15" t="s">
        <v>17</v>
      </c>
      <c r="B122" s="11">
        <v>225</v>
      </c>
      <c r="C122" s="37" t="s">
        <v>20</v>
      </c>
      <c r="D122" s="37" t="s">
        <v>19</v>
      </c>
      <c r="E122" s="16" t="s">
        <v>100</v>
      </c>
      <c r="F122" s="17" t="s">
        <v>4</v>
      </c>
      <c r="G122" s="40">
        <v>100</v>
      </c>
      <c r="H122" s="34"/>
      <c r="I122" s="34"/>
    </row>
    <row r="123" spans="1:9" ht="31.5">
      <c r="A123" s="39" t="s">
        <v>101</v>
      </c>
      <c r="B123" s="11">
        <v>225</v>
      </c>
      <c r="C123" s="37" t="s">
        <v>20</v>
      </c>
      <c r="D123" s="37" t="s">
        <v>19</v>
      </c>
      <c r="E123" s="16" t="s">
        <v>102</v>
      </c>
      <c r="F123" s="36"/>
      <c r="G123" s="40">
        <f t="shared" ref="G123:G124" si="22">SUM(G124)</f>
        <v>616</v>
      </c>
      <c r="H123" s="34"/>
      <c r="I123" s="34"/>
    </row>
    <row r="124" spans="1:9" ht="22.5" customHeight="1">
      <c r="A124" s="11" t="s">
        <v>84</v>
      </c>
      <c r="B124" s="11">
        <v>225</v>
      </c>
      <c r="C124" s="37" t="s">
        <v>20</v>
      </c>
      <c r="D124" s="37" t="s">
        <v>19</v>
      </c>
      <c r="E124" s="16" t="s">
        <v>103</v>
      </c>
      <c r="F124" s="36"/>
      <c r="G124" s="40">
        <f t="shared" si="22"/>
        <v>616</v>
      </c>
      <c r="H124" s="34"/>
      <c r="I124" s="34"/>
    </row>
    <row r="125" spans="1:9" ht="47.25">
      <c r="A125" s="15" t="s">
        <v>18</v>
      </c>
      <c r="B125" s="11">
        <v>225</v>
      </c>
      <c r="C125" s="16" t="s">
        <v>20</v>
      </c>
      <c r="D125" s="16" t="s">
        <v>19</v>
      </c>
      <c r="E125" s="16" t="s">
        <v>103</v>
      </c>
      <c r="F125" s="17" t="s">
        <v>7</v>
      </c>
      <c r="G125" s="42">
        <f>SUM(G126)</f>
        <v>616</v>
      </c>
      <c r="H125" s="34"/>
      <c r="I125" s="34"/>
    </row>
    <row r="126" spans="1:9" ht="51.75" customHeight="1">
      <c r="A126" s="39" t="s">
        <v>17</v>
      </c>
      <c r="B126" s="11">
        <v>225</v>
      </c>
      <c r="C126" s="37" t="s">
        <v>20</v>
      </c>
      <c r="D126" s="37" t="s">
        <v>19</v>
      </c>
      <c r="E126" s="16" t="s">
        <v>103</v>
      </c>
      <c r="F126" s="36" t="s">
        <v>4</v>
      </c>
      <c r="G126" s="50">
        <v>616</v>
      </c>
      <c r="H126" s="34"/>
      <c r="I126" s="34"/>
    </row>
    <row r="127" spans="1:9" ht="31.5">
      <c r="A127" s="39" t="s">
        <v>109</v>
      </c>
      <c r="B127" s="28">
        <v>225</v>
      </c>
      <c r="C127" s="37" t="s">
        <v>20</v>
      </c>
      <c r="D127" s="37" t="s">
        <v>19</v>
      </c>
      <c r="E127" s="16" t="s">
        <v>110</v>
      </c>
      <c r="F127" s="17"/>
      <c r="G127" s="47">
        <f t="shared" ref="G127:G128" si="23">SUM(G128)</f>
        <v>250</v>
      </c>
      <c r="H127" s="48"/>
      <c r="I127" s="48"/>
    </row>
    <row r="128" spans="1:9" ht="15.75" customHeight="1">
      <c r="A128" s="15" t="s">
        <v>84</v>
      </c>
      <c r="B128" s="28">
        <v>225</v>
      </c>
      <c r="C128" s="37" t="s">
        <v>20</v>
      </c>
      <c r="D128" s="37" t="s">
        <v>19</v>
      </c>
      <c r="E128" s="16" t="s">
        <v>111</v>
      </c>
      <c r="F128" s="17"/>
      <c r="G128" s="47">
        <f t="shared" si="23"/>
        <v>250</v>
      </c>
      <c r="H128" s="48"/>
      <c r="I128" s="48"/>
    </row>
    <row r="129" spans="1:9" ht="47.25">
      <c r="A129" s="15" t="s">
        <v>18</v>
      </c>
      <c r="B129" s="28">
        <v>225</v>
      </c>
      <c r="C129" s="37" t="s">
        <v>20</v>
      </c>
      <c r="D129" s="37" t="s">
        <v>19</v>
      </c>
      <c r="E129" s="16" t="s">
        <v>111</v>
      </c>
      <c r="F129" s="17" t="s">
        <v>7</v>
      </c>
      <c r="G129" s="47">
        <f>SUM(G130)</f>
        <v>250</v>
      </c>
      <c r="H129" s="48"/>
      <c r="I129" s="48"/>
    </row>
    <row r="130" spans="1:9" ht="50.25" customHeight="1">
      <c r="A130" s="39" t="s">
        <v>17</v>
      </c>
      <c r="B130" s="28">
        <v>225</v>
      </c>
      <c r="C130" s="37" t="s">
        <v>20</v>
      </c>
      <c r="D130" s="37" t="s">
        <v>19</v>
      </c>
      <c r="E130" s="16" t="s">
        <v>111</v>
      </c>
      <c r="F130" s="36" t="s">
        <v>4</v>
      </c>
      <c r="G130" s="47">
        <v>250</v>
      </c>
      <c r="H130" s="48"/>
      <c r="I130" s="48"/>
    </row>
    <row r="131" spans="1:9" ht="15.75">
      <c r="A131" s="18" t="s">
        <v>16</v>
      </c>
      <c r="B131" s="18">
        <v>225</v>
      </c>
      <c r="C131" s="19" t="s">
        <v>11</v>
      </c>
      <c r="D131" s="19" t="s">
        <v>8</v>
      </c>
      <c r="E131" s="19"/>
      <c r="F131" s="23"/>
      <c r="G131" s="20">
        <f t="shared" ref="G131:I134" si="24">SUM(G132)</f>
        <v>272.39999999999998</v>
      </c>
      <c r="H131" s="20">
        <f t="shared" si="24"/>
        <v>272.39999999999998</v>
      </c>
      <c r="I131" s="20">
        <f t="shared" si="24"/>
        <v>272.39999999999998</v>
      </c>
    </row>
    <row r="132" spans="1:9" ht="15.75">
      <c r="A132" s="11" t="s">
        <v>15</v>
      </c>
      <c r="B132" s="11">
        <v>225</v>
      </c>
      <c r="C132" s="16" t="s">
        <v>11</v>
      </c>
      <c r="D132" s="16" t="s">
        <v>10</v>
      </c>
      <c r="E132" s="16"/>
      <c r="F132" s="17"/>
      <c r="G132" s="12">
        <f t="shared" si="24"/>
        <v>272.39999999999998</v>
      </c>
      <c r="H132" s="12">
        <f t="shared" si="24"/>
        <v>272.39999999999998</v>
      </c>
      <c r="I132" s="12">
        <f t="shared" si="24"/>
        <v>272.39999999999998</v>
      </c>
    </row>
    <row r="133" spans="1:9" ht="35.25" customHeight="1">
      <c r="A133" s="11" t="s">
        <v>61</v>
      </c>
      <c r="B133" s="11">
        <v>225</v>
      </c>
      <c r="C133" s="16" t="s">
        <v>11</v>
      </c>
      <c r="D133" s="16" t="s">
        <v>10</v>
      </c>
      <c r="E133" s="16" t="s">
        <v>81</v>
      </c>
      <c r="F133" s="17"/>
      <c r="G133" s="12">
        <f t="shared" si="24"/>
        <v>272.39999999999998</v>
      </c>
      <c r="H133" s="12">
        <f t="shared" si="24"/>
        <v>272.39999999999998</v>
      </c>
      <c r="I133" s="12">
        <f t="shared" si="24"/>
        <v>272.39999999999998</v>
      </c>
    </row>
    <row r="134" spans="1:9" ht="33" customHeight="1">
      <c r="A134" s="25" t="s">
        <v>82</v>
      </c>
      <c r="B134" s="11">
        <v>225</v>
      </c>
      <c r="C134" s="16" t="s">
        <v>11</v>
      </c>
      <c r="D134" s="16" t="s">
        <v>10</v>
      </c>
      <c r="E134" s="16" t="s">
        <v>83</v>
      </c>
      <c r="F134" s="16"/>
      <c r="G134" s="12">
        <f t="shared" si="24"/>
        <v>272.39999999999998</v>
      </c>
      <c r="H134" s="12">
        <f t="shared" si="24"/>
        <v>272.39999999999998</v>
      </c>
      <c r="I134" s="12">
        <f t="shared" si="24"/>
        <v>272.39999999999998</v>
      </c>
    </row>
    <row r="135" spans="1:9" ht="31.5">
      <c r="A135" s="11" t="s">
        <v>14</v>
      </c>
      <c r="B135" s="11">
        <v>225</v>
      </c>
      <c r="C135" s="16" t="s">
        <v>11</v>
      </c>
      <c r="D135" s="16" t="s">
        <v>10</v>
      </c>
      <c r="E135" s="16" t="s">
        <v>83</v>
      </c>
      <c r="F135" s="17" t="s">
        <v>13</v>
      </c>
      <c r="G135" s="12">
        <f>SUM(G136)</f>
        <v>272.39999999999998</v>
      </c>
      <c r="H135" s="12">
        <f>SUM(H136)</f>
        <v>272.39999999999998</v>
      </c>
      <c r="I135" s="12">
        <f>SUM(I136)</f>
        <v>272.39999999999998</v>
      </c>
    </row>
    <row r="136" spans="1:9" ht="31.5">
      <c r="A136" s="11" t="s">
        <v>12</v>
      </c>
      <c r="B136" s="11">
        <v>225</v>
      </c>
      <c r="C136" s="16" t="s">
        <v>11</v>
      </c>
      <c r="D136" s="16" t="s">
        <v>10</v>
      </c>
      <c r="E136" s="16" t="s">
        <v>83</v>
      </c>
      <c r="F136" s="17" t="s">
        <v>9</v>
      </c>
      <c r="G136" s="12">
        <v>272.39999999999998</v>
      </c>
      <c r="H136" s="12">
        <v>272.39999999999998</v>
      </c>
      <c r="I136" s="12">
        <v>272.39999999999998</v>
      </c>
    </row>
    <row r="137" spans="1:9" ht="15.75">
      <c r="A137" s="53" t="s">
        <v>138</v>
      </c>
      <c r="B137" s="18">
        <v>225</v>
      </c>
      <c r="C137" s="19" t="s">
        <v>6</v>
      </c>
      <c r="D137" s="19" t="s">
        <v>8</v>
      </c>
      <c r="E137" s="19"/>
      <c r="F137" s="23"/>
      <c r="G137" s="20">
        <f t="shared" ref="G137:G142" si="25">SUM(G138)</f>
        <v>50</v>
      </c>
      <c r="H137" s="12"/>
      <c r="I137" s="12"/>
    </row>
    <row r="138" spans="1:9" ht="15.75">
      <c r="A138" s="25" t="s">
        <v>139</v>
      </c>
      <c r="B138" s="11">
        <v>225</v>
      </c>
      <c r="C138" s="16" t="s">
        <v>6</v>
      </c>
      <c r="D138" s="16" t="s">
        <v>5</v>
      </c>
      <c r="E138" s="16"/>
      <c r="F138" s="17"/>
      <c r="G138" s="12">
        <f t="shared" si="25"/>
        <v>50</v>
      </c>
      <c r="H138" s="12"/>
      <c r="I138" s="12"/>
    </row>
    <row r="139" spans="1:9" ht="31.5">
      <c r="A139" s="25" t="s">
        <v>60</v>
      </c>
      <c r="B139" s="11">
        <v>225</v>
      </c>
      <c r="C139" s="16" t="s">
        <v>6</v>
      </c>
      <c r="D139" s="16" t="s">
        <v>5</v>
      </c>
      <c r="E139" s="16" t="s">
        <v>79</v>
      </c>
      <c r="F139" s="17"/>
      <c r="G139" s="12">
        <f t="shared" si="25"/>
        <v>50</v>
      </c>
      <c r="H139" s="12"/>
      <c r="I139" s="12"/>
    </row>
    <row r="140" spans="1:9" ht="63">
      <c r="A140" s="54" t="s">
        <v>142</v>
      </c>
      <c r="B140" s="11">
        <v>225</v>
      </c>
      <c r="C140" s="16" t="s">
        <v>6</v>
      </c>
      <c r="D140" s="16" t="s">
        <v>5</v>
      </c>
      <c r="E140" s="11">
        <v>6200000000</v>
      </c>
      <c r="F140" s="17"/>
      <c r="G140" s="12">
        <f t="shared" si="25"/>
        <v>50</v>
      </c>
      <c r="H140" s="12"/>
      <c r="I140" s="12"/>
    </row>
    <row r="141" spans="1:9" ht="47.25">
      <c r="A141" s="11" t="s">
        <v>140</v>
      </c>
      <c r="B141" s="11">
        <v>225</v>
      </c>
      <c r="C141" s="16" t="s">
        <v>6</v>
      </c>
      <c r="D141" s="16" t="s">
        <v>5</v>
      </c>
      <c r="E141" s="11">
        <v>6200100000</v>
      </c>
      <c r="F141" s="27"/>
      <c r="G141" s="12">
        <f t="shared" si="25"/>
        <v>50</v>
      </c>
      <c r="H141" s="12"/>
      <c r="I141" s="12"/>
    </row>
    <row r="142" spans="1:9" ht="31.5">
      <c r="A142" s="15" t="s">
        <v>84</v>
      </c>
      <c r="B142" s="11">
        <v>225</v>
      </c>
      <c r="C142" s="55" t="s">
        <v>6</v>
      </c>
      <c r="D142" s="55" t="s">
        <v>5</v>
      </c>
      <c r="E142" s="15" t="s">
        <v>141</v>
      </c>
      <c r="F142" s="27"/>
      <c r="G142" s="12">
        <f t="shared" si="25"/>
        <v>50</v>
      </c>
      <c r="H142" s="12"/>
      <c r="I142" s="12"/>
    </row>
    <row r="143" spans="1:9" ht="47.25">
      <c r="A143" s="11" t="s">
        <v>18</v>
      </c>
      <c r="B143" s="11">
        <v>225</v>
      </c>
      <c r="C143" s="16" t="s">
        <v>6</v>
      </c>
      <c r="D143" s="16" t="s">
        <v>5</v>
      </c>
      <c r="E143" s="11" t="s">
        <v>141</v>
      </c>
      <c r="F143" s="27" t="s">
        <v>7</v>
      </c>
      <c r="G143" s="12">
        <f>SUM(G144)</f>
        <v>50</v>
      </c>
      <c r="H143" s="12"/>
      <c r="I143" s="12"/>
    </row>
    <row r="144" spans="1:9" ht="53.45" customHeight="1">
      <c r="A144" s="11" t="s">
        <v>17</v>
      </c>
      <c r="B144" s="11">
        <v>225</v>
      </c>
      <c r="C144" s="16" t="s">
        <v>6</v>
      </c>
      <c r="D144" s="16" t="s">
        <v>5</v>
      </c>
      <c r="E144" s="11" t="s">
        <v>141</v>
      </c>
      <c r="F144" s="27" t="s">
        <v>4</v>
      </c>
      <c r="G144" s="12">
        <v>50</v>
      </c>
      <c r="H144" s="12"/>
      <c r="I144" s="12"/>
    </row>
    <row r="145" spans="1:9" ht="15.75">
      <c r="A145" s="6" t="s">
        <v>3</v>
      </c>
      <c r="B145" s="6"/>
      <c r="C145" s="6"/>
      <c r="D145" s="6"/>
      <c r="E145" s="6"/>
      <c r="F145" s="6"/>
      <c r="G145" s="24">
        <f>SUM(G15+G104+G131+G74+G66+G137)</f>
        <v>11044.599999999999</v>
      </c>
      <c r="H145" s="24">
        <f>SUM(H15+H104+H131+H74+H66+H137)</f>
        <v>8484.9</v>
      </c>
      <c r="I145" s="24">
        <f>SUM(I15+I104+I131+I74+I66+I137)</f>
        <v>9127.4</v>
      </c>
    </row>
  </sheetData>
  <mergeCells count="15">
    <mergeCell ref="I11:I12"/>
    <mergeCell ref="H11:H12"/>
    <mergeCell ref="A1:G1"/>
    <mergeCell ref="A10:A12"/>
    <mergeCell ref="C10:C12"/>
    <mergeCell ref="E10:E12"/>
    <mergeCell ref="A3:G3"/>
    <mergeCell ref="B10:B12"/>
    <mergeCell ref="D10:D12"/>
    <mergeCell ref="A8:I8"/>
    <mergeCell ref="H10:I10"/>
    <mergeCell ref="G10:G12"/>
    <mergeCell ref="F10:F12"/>
    <mergeCell ref="A2:I2"/>
    <mergeCell ref="B4:H4"/>
  </mergeCells>
  <pageMargins left="0.70866141732283472" right="0.70866141732283472" top="0.39370078740157483" bottom="0.39370078740157483" header="0.31496062992125984" footer="0.31496062992125984"/>
  <pageSetup paperSize="9" scale="97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2023-11-13T07:03:51Z</dcterms:modified>
</cp:coreProperties>
</file>